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lia\OneDrive - poli.ufrj.br\Documentos\Capítulo\"/>
    </mc:Choice>
  </mc:AlternateContent>
  <xr:revisionPtr revIDLastSave="0" documentId="13_ncr:1_{4ADD96CB-8B0B-4D4D-A29B-0567E559777A}" xr6:coauthVersionLast="46" xr6:coauthVersionMax="46" xr10:uidLastSave="{00000000-0000-0000-0000-000000000000}"/>
  <bookViews>
    <workbookView xWindow="-120" yWindow="-120" windowWidth="20730" windowHeight="11160" firstSheet="1" activeTab="6" xr2:uid="{0FCAB4EA-6EF8-4FF5-BA97-53596DB9FE2F}"/>
  </bookViews>
  <sheets>
    <sheet name="Quadro de Horários" sheetId="6" r:id="rId1"/>
    <sheet name="Planner Mensal" sheetId="5" r:id="rId2"/>
    <sheet name="Planner Semanal" sheetId="4" r:id="rId3"/>
    <sheet name="Notas" sheetId="1" r:id="rId4"/>
    <sheet name="Fluxograma EngPet" sheetId="2" r:id="rId5"/>
    <sheet name="ACE" sheetId="3" r:id="rId6"/>
    <sheet name="Contatos do Curso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2" l="1"/>
  <c r="J20" i="2"/>
  <c r="J21" i="2"/>
  <c r="J18" i="2"/>
  <c r="F5" i="1"/>
  <c r="F6" i="1"/>
  <c r="F7" i="1"/>
  <c r="F8" i="1"/>
  <c r="F9" i="1"/>
  <c r="F4" i="1"/>
  <c r="F25" i="1"/>
  <c r="T41" i="1"/>
  <c r="F39" i="1"/>
  <c r="F40" i="1"/>
  <c r="F41" i="1"/>
  <c r="M39" i="1"/>
  <c r="M40" i="1"/>
  <c r="M41" i="1"/>
  <c r="R47" i="1"/>
  <c r="K47" i="1"/>
  <c r="D47" i="1"/>
  <c r="S42" i="1"/>
  <c r="L42" i="1"/>
  <c r="E42" i="1"/>
  <c r="T40" i="1"/>
  <c r="T39" i="1"/>
  <c r="T38" i="1"/>
  <c r="M38" i="1"/>
  <c r="F38" i="1"/>
  <c r="T37" i="1"/>
  <c r="M37" i="1"/>
  <c r="F37" i="1"/>
  <c r="T36" i="1"/>
  <c r="M36" i="1"/>
  <c r="F36" i="1"/>
  <c r="K31" i="1"/>
  <c r="D31" i="1"/>
  <c r="L26" i="1"/>
  <c r="E26" i="1"/>
  <c r="M25" i="1"/>
  <c r="M24" i="1"/>
  <c r="F24" i="1"/>
  <c r="M23" i="1"/>
  <c r="F23" i="1"/>
  <c r="M22" i="1"/>
  <c r="F22" i="1"/>
  <c r="M21" i="1"/>
  <c r="F21" i="1"/>
  <c r="M20" i="1"/>
  <c r="F20" i="1"/>
  <c r="K15" i="1"/>
  <c r="D15" i="1"/>
  <c r="L10" i="1"/>
  <c r="E10" i="1"/>
  <c r="D13" i="1" s="1"/>
  <c r="M9" i="1"/>
  <c r="M8" i="1"/>
  <c r="M7" i="1"/>
  <c r="M6" i="1"/>
  <c r="M5" i="1"/>
  <c r="M4" i="1"/>
  <c r="M10" i="1" l="1"/>
  <c r="K12" i="1" s="1"/>
  <c r="F10" i="1"/>
  <c r="D12" i="1" s="1"/>
  <c r="F12" i="1" s="1"/>
  <c r="F26" i="1"/>
  <c r="D28" i="1" s="1"/>
  <c r="F42" i="1"/>
  <c r="M42" i="1"/>
  <c r="T42" i="1"/>
  <c r="M26" i="1"/>
  <c r="K28" i="1" s="1"/>
  <c r="K13" i="1"/>
  <c r="D29" i="1" s="1"/>
  <c r="K29" i="1" s="1"/>
  <c r="D45" i="1" s="1"/>
  <c r="K45" i="1" s="1"/>
  <c r="R45" i="1" s="1"/>
  <c r="D14" i="1" l="1"/>
  <c r="K14" i="1" s="1"/>
  <c r="M12" i="1" s="1"/>
  <c r="K44" i="1"/>
  <c r="R44" i="1"/>
  <c r="D30" i="1" l="1"/>
  <c r="F28" i="1" s="1"/>
  <c r="K30" i="1" l="1"/>
  <c r="M28" i="1" s="1"/>
  <c r="D46" i="1" l="1"/>
  <c r="K46" i="1"/>
  <c r="F44" i="1"/>
  <c r="R46" i="1" l="1"/>
  <c r="T44" i="1" s="1"/>
  <c r="M44" i="1"/>
</calcChain>
</file>

<file path=xl/sharedStrings.xml><?xml version="1.0" encoding="utf-8"?>
<sst xmlns="http://schemas.openxmlformats.org/spreadsheetml/2006/main" count="357" uniqueCount="266">
  <si>
    <t>Matéria</t>
  </si>
  <si>
    <t>Nota</t>
  </si>
  <si>
    <t>Crédito</t>
  </si>
  <si>
    <t>Pontos</t>
  </si>
  <si>
    <t>EcoEng</t>
  </si>
  <si>
    <t>Somatório</t>
  </si>
  <si>
    <t>CR do período</t>
  </si>
  <si>
    <t>CRA</t>
  </si>
  <si>
    <t>PLE</t>
  </si>
  <si>
    <t>Mecânica</t>
  </si>
  <si>
    <t>EMA</t>
  </si>
  <si>
    <t>GeoPet</t>
  </si>
  <si>
    <t>Campo</t>
  </si>
  <si>
    <t>ANO.1</t>
  </si>
  <si>
    <t>ANO.2</t>
  </si>
  <si>
    <t>Créditos Acumulados ANO.1</t>
  </si>
  <si>
    <t>Créditos Acumulados ANO.2</t>
  </si>
  <si>
    <t>Créditos Obtidos ANO.1</t>
  </si>
  <si>
    <t>Créditos Obtidos ANO.2</t>
  </si>
  <si>
    <t>Créditos Acumulados PLE</t>
  </si>
  <si>
    <t>Pontos Acumulados PLE</t>
  </si>
  <si>
    <t>Créditos Obtidos PLE</t>
  </si>
  <si>
    <t>Créditos</t>
  </si>
  <si>
    <t>1º Periodo</t>
  </si>
  <si>
    <t>2º Periodo</t>
  </si>
  <si>
    <t>3º Periodo</t>
  </si>
  <si>
    <t>4º Periodo</t>
  </si>
  <si>
    <t>5º Periodo</t>
  </si>
  <si>
    <t>6º Periodo</t>
  </si>
  <si>
    <t>7º Periodo</t>
  </si>
  <si>
    <t>8º Periodo</t>
  </si>
  <si>
    <t>9º Periodo</t>
  </si>
  <si>
    <t>10º Periodo</t>
  </si>
  <si>
    <t>Geo p/ Eng</t>
  </si>
  <si>
    <t>Sis Proj</t>
  </si>
  <si>
    <t>ProbEst</t>
  </si>
  <si>
    <t>Anal.Bacias</t>
  </si>
  <si>
    <t>Reserv 1</t>
  </si>
  <si>
    <t>Reserv 2</t>
  </si>
  <si>
    <t>Modelagem</t>
  </si>
  <si>
    <t>Simulação</t>
  </si>
  <si>
    <t>Recuperação</t>
  </si>
  <si>
    <t>Comp 1</t>
  </si>
  <si>
    <t>Comp 2</t>
  </si>
  <si>
    <t>CalNum</t>
  </si>
  <si>
    <t>MecRoc</t>
  </si>
  <si>
    <t>Perfuração</t>
  </si>
  <si>
    <t>Complet.</t>
  </si>
  <si>
    <t>Fluidos</t>
  </si>
  <si>
    <t>Estagio</t>
  </si>
  <si>
    <t>GestOP</t>
  </si>
  <si>
    <t>Fund Quim</t>
  </si>
  <si>
    <t>Alg Lin 2</t>
  </si>
  <si>
    <t>Fund Proc</t>
  </si>
  <si>
    <t>Termo</t>
  </si>
  <si>
    <t>MecFlu</t>
  </si>
  <si>
    <t>TecRef</t>
  </si>
  <si>
    <t>Escoa.</t>
  </si>
  <si>
    <t>MetElev</t>
  </si>
  <si>
    <t>Instrument.</t>
  </si>
  <si>
    <t>EngGasNat</t>
  </si>
  <si>
    <t>Calc 1</t>
  </si>
  <si>
    <t>Calc 2</t>
  </si>
  <si>
    <t>Calc 3</t>
  </si>
  <si>
    <t>Calc 4</t>
  </si>
  <si>
    <t>PCM</t>
  </si>
  <si>
    <t>COV1</t>
  </si>
  <si>
    <t>COV2</t>
  </si>
  <si>
    <t>COV3</t>
  </si>
  <si>
    <t>COV4</t>
  </si>
  <si>
    <t>Instalações</t>
  </si>
  <si>
    <t>Fund Pet</t>
  </si>
  <si>
    <t>Fis 1</t>
  </si>
  <si>
    <t>Fis 2</t>
  </si>
  <si>
    <t>Fis 3</t>
  </si>
  <si>
    <t>Fis 4</t>
  </si>
  <si>
    <t>ResMat</t>
  </si>
  <si>
    <t>ProjGrad</t>
  </si>
  <si>
    <t>Impactos</t>
  </si>
  <si>
    <t>Proj Multi</t>
  </si>
  <si>
    <t>Intro Eco</t>
  </si>
  <si>
    <t>Fisexp1</t>
  </si>
  <si>
    <t>Fisexp2</t>
  </si>
  <si>
    <t>Fisexp3</t>
  </si>
  <si>
    <t>Fisexp4</t>
  </si>
  <si>
    <t>TransCal</t>
  </si>
  <si>
    <t>EcoPet</t>
  </si>
  <si>
    <t>EstAp</t>
  </si>
  <si>
    <t>EletBasica</t>
  </si>
  <si>
    <t>GeoEng</t>
  </si>
  <si>
    <t>Gestão e Eco</t>
  </si>
  <si>
    <t>Eng Poço</t>
  </si>
  <si>
    <t>Básico</t>
  </si>
  <si>
    <t>Produção</t>
  </si>
  <si>
    <t>Feito</t>
  </si>
  <si>
    <t>Explotação</t>
  </si>
  <si>
    <t>ACE</t>
  </si>
  <si>
    <t>SegMeioAmb</t>
  </si>
  <si>
    <t>Livre</t>
  </si>
  <si>
    <t>Humanas</t>
  </si>
  <si>
    <t>CURSANDO</t>
  </si>
  <si>
    <t>Optativa</t>
  </si>
  <si>
    <t>Requisitos</t>
  </si>
  <si>
    <t>Cursado</t>
  </si>
  <si>
    <t>Falta</t>
  </si>
  <si>
    <t>Pontos Acumulados ANO.1</t>
  </si>
  <si>
    <t>Pontos Acumulados ANO.2</t>
  </si>
  <si>
    <t>Atividade</t>
  </si>
  <si>
    <t>Descrição da Atividade</t>
  </si>
  <si>
    <t>Iniciação Científica I</t>
  </si>
  <si>
    <t>Iniciação Científica II</t>
  </si>
  <si>
    <t>Iniciação Científica III</t>
  </si>
  <si>
    <t>Carga Horária (horas)</t>
  </si>
  <si>
    <t>Iniciação científica é uma atividade complementar especial com carga horária global de 180 horas e duração máxima de dois períodos letivos. Engloba atividades acadêmicas de pesquisa, realização intelectual e estudo aprofundado.</t>
  </si>
  <si>
    <t>Estágio não Obrigatório I</t>
  </si>
  <si>
    <t>Estágio não Obrigatório II</t>
  </si>
  <si>
    <t>Estágio não Obrigatório III</t>
  </si>
  <si>
    <t>O Estágio não obrigatório é uma atividade complementar especial com duração máxima de dois períodos letivos. Corresponde à experiência pré-profissional sob supervisão.</t>
  </si>
  <si>
    <t>Participação em Eventos I</t>
  </si>
  <si>
    <t>Participação em Eventos II</t>
  </si>
  <si>
    <t>Participação em Eventos III</t>
  </si>
  <si>
    <t>Participação em Eventos é uma atividade complementar especial com duração máxima de dois períodos letivos. Abrange a participação/organização de eventos (semanas, congressos, etc). Assistir à apresentação de Projeto Final de Curso na Escola Politécnica, defesa de dissertação e/ou defesa de tese de doutorado na  Escola Politécnica ou na Coppe/UFRJ(Máximo total de Carga Horária integralizada - 15 horas).</t>
  </si>
  <si>
    <t>Atividade de Intercâmbio I</t>
  </si>
  <si>
    <t>Atividade de Intercâmbio II</t>
  </si>
  <si>
    <t>Atividade de Intercâmbio III</t>
  </si>
  <si>
    <t>A atividade de intercâmbio é uma atividade complementar especial, com carga-horária global de 45 horas e com duração máxima de dois períodos letivos. São elas: Interpoli: Grupo acadêmico de recepção a estudantes estrangeiros em intercâmbio na Escola Politécnica. O grupo é composto por estudantes da Poli e realiza suas atividades em parceria com a Diretoria Adjunta de Relações Internacionais (DARI); Curso de Idiomas: Curso intensivo de idioma (oficial) nos países, cujas Universidades possuam convênio de Intercâmbio com a UFRJ. Por exemplo: Curso de espanhol realizado em Madrid para estudantes da Poli em intercâmbio na Universidad Politécnica de Madrid.</t>
  </si>
  <si>
    <t>Trabalhos Comunitários I</t>
  </si>
  <si>
    <t>Trabalhos Comunitários II</t>
  </si>
  <si>
    <t>Trabalhos Comunitários III</t>
  </si>
  <si>
    <t>Participação em trabalho de voluntariado ou comunitário, com duração mínima de 45 horas e máxima de 90 horas. OBS: Se feito em instituição externa, serão necessários a comprovação mediante declaração e o preenchimento do formulário RCS; se em organização de alunos, será preciso somente o preenchimento do formulário.</t>
  </si>
  <si>
    <t>Adm. De Empresa Jr I</t>
  </si>
  <si>
    <t>Adm. De Empresa Jr II</t>
  </si>
  <si>
    <t>Adm. De Empresa Jr III</t>
  </si>
  <si>
    <t>A Administração de Empresa Júnior é uma atividade complementar especial com duração máxima de dois períodos letivos. Corresponde à realização intelectual relacionada à aplicação prática de conhecimentos teóricos (Projetos).</t>
  </si>
  <si>
    <t>Equipe de Competição I</t>
  </si>
  <si>
    <t>Equipe de Competição II</t>
  </si>
  <si>
    <t>Equipe de Competição III</t>
  </si>
  <si>
    <t>A Equipe de Competição é uma atividade complementar especial com carga horária global de 180 horas. Corresponde à prática orientada em condições especiais de realização.</t>
  </si>
  <si>
    <t>Mesário Voluntário</t>
  </si>
  <si>
    <t>Carga horária total de 45 horas e duração máxima de 1 período letivo.</t>
  </si>
  <si>
    <t>Monitoria I</t>
  </si>
  <si>
    <t>Monitoria II</t>
  </si>
  <si>
    <t>Monitoria III</t>
  </si>
  <si>
    <t>As Atividades de monitoria são atividades complementares especiais com duração máxima de dois períodos letivos.</t>
  </si>
  <si>
    <t>Viagens Técnicas I</t>
  </si>
  <si>
    <t>Viagens Técnicas II</t>
  </si>
  <si>
    <t>As viagens técnicas são atividades complementares especiais com carga horária global de 15 horas e com duração máxima de dois períodos letivos. Corresponde à prática orientada em condições especiais de realização.</t>
  </si>
  <si>
    <t>Projeto Cultural I</t>
  </si>
  <si>
    <t>Projeto Cultural II</t>
  </si>
  <si>
    <t>Estrear uma peça teatral; escrever um livro literário; realizar uma apresentação de dança, canto, instrumento musical ou atividade assemelhada. Promover uma exposição de arte ou um encontro literário na UFRJ; desenvolver um projeto cultural ou atividade assemelhada na UFRJ.</t>
  </si>
  <si>
    <t>Part. Em Ativ. Cultural I</t>
  </si>
  <si>
    <t>Part. Em Ativ. Cultural II</t>
  </si>
  <si>
    <t>Part. Em Ativ. Cultural III</t>
  </si>
  <si>
    <t>Participar de aulas de dança, teatro, canto, artes ou atividade assemelhada na UFRJ.</t>
  </si>
  <si>
    <t>Compet. Esportiva I</t>
  </si>
  <si>
    <t>Participar de competição esportiva em nível internacional, nacional ou estadual, de esporte federado.</t>
  </si>
  <si>
    <t>Part. Em Ativ. Esportiva I</t>
  </si>
  <si>
    <t>Part. Em Ativ. Esportiva II</t>
  </si>
  <si>
    <t>Part. Em Ativ. Esportiva III</t>
  </si>
  <si>
    <t>Participar de aulas de esporte na UFRJ.</t>
  </si>
  <si>
    <t>Grupo de Estudo I</t>
  </si>
  <si>
    <t>Grupo de Estudo II</t>
  </si>
  <si>
    <t>Grupo de Estudo III</t>
  </si>
  <si>
    <t>Corresponde às atividades coordenadas por docentes da Escola Politécnica da UFRJ, que envolvam: produção de artigos em periódicos da área, fichamentos, resumos, análise de casos, trabalhos, organização e elaboração de eventos, seminários, elaboração de projetos de consultoria, cursos, workshops, simpósios, minicursos e oficinas.</t>
  </si>
  <si>
    <t>Sociedade de Debates I</t>
  </si>
  <si>
    <t>Sociedade de Debates II</t>
  </si>
  <si>
    <t>Grupo de práticas voltadas ao aprimoramento da oratória e raciocínio lógico- argumentativo.</t>
  </si>
  <si>
    <t>Acessibilidade I</t>
  </si>
  <si>
    <t>Acessibilidade II</t>
  </si>
  <si>
    <t>Acessibilidade III</t>
  </si>
  <si>
    <t>Acessibilidade IV</t>
  </si>
  <si>
    <t>Acessibilidade V</t>
  </si>
  <si>
    <t>Acessibilidade VI</t>
  </si>
  <si>
    <t>Acessibilidade VII</t>
  </si>
  <si>
    <t>Participação em eventos sobre acessibilidade e inclusão.</t>
  </si>
  <si>
    <t>Organização de eventos sobre acessibilidade e inclusão de alunos com deficiência.</t>
  </si>
  <si>
    <t>Desenvolvimento de projeto(s) de tecnologia(s) assistiva(s) orientado(s)s por professores (as) da Universidade Federal do Rio de Janeiro, visando o atendimento às necessidades da comunidade acadêmica com deficiência.</t>
  </si>
  <si>
    <t>Desenvolvimento de material(is) didático(s) adaptável(is) para alunos com deficiência.</t>
  </si>
  <si>
    <t>Monitoria de provas para alunos com deficiência: Auxílio para a leitura e transcrição de prova (s) e (ou) monitoria pedagógica voluntária de disciplinas pertencentes à grade curricular do curso orientada por professor responsável.</t>
  </si>
  <si>
    <t xml:space="preserve">MÊS: </t>
  </si>
  <si>
    <t>SEGUNDA-FEIRA</t>
  </si>
  <si>
    <t>TERÇA-FEIRA</t>
  </si>
  <si>
    <t>QUARTA-FEIRA</t>
  </si>
  <si>
    <t>QUINTA-FEIRA</t>
  </si>
  <si>
    <t>SEXTA-FEIRA</t>
  </si>
  <si>
    <t>DOMINGO</t>
  </si>
  <si>
    <t>SÁBADO</t>
  </si>
  <si>
    <t>SEMANA 1</t>
  </si>
  <si>
    <t>SEMANA 2</t>
  </si>
  <si>
    <t>SEMANA 3</t>
  </si>
  <si>
    <t>SEMANA 4</t>
  </si>
  <si>
    <t>SEMANA 5</t>
  </si>
  <si>
    <t>MÊS:</t>
  </si>
  <si>
    <t>Terça-Feira</t>
  </si>
  <si>
    <t>Segunda-Feira</t>
  </si>
  <si>
    <t>Quarta-Feira</t>
  </si>
  <si>
    <t>Quinta-Feira</t>
  </si>
  <si>
    <t>Sexta-Feira</t>
  </si>
  <si>
    <t>Sábado</t>
  </si>
  <si>
    <t>Domingo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</si>
  <si>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</si>
  <si>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</si>
  <si>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</si>
  <si>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</si>
  <si>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</si>
  <si>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</si>
  <si>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</si>
  <si>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</si>
  <si>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</si>
  <si>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</si>
  <si>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</si>
  <si>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</si>
  <si>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</si>
  <si>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</si>
  <si>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</si>
  <si>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</si>
  <si>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</si>
  <si>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</si>
  <si>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 xml:space="preserve">18:00 - 19:00 </t>
  </si>
  <si>
    <t>19:00 - 20:00</t>
  </si>
  <si>
    <t>20:00 - 21:00</t>
  </si>
  <si>
    <t>21:00 - 22:00</t>
  </si>
  <si>
    <t>22:00 - 23:00</t>
  </si>
  <si>
    <t>23:00 - 00:00</t>
  </si>
  <si>
    <t>LEMBRETES</t>
  </si>
  <si>
    <t>DIA</t>
  </si>
  <si>
    <t>HORA</t>
  </si>
  <si>
    <t>ATIVIDADE</t>
  </si>
  <si>
    <t>OBJETIVOS</t>
  </si>
  <si>
    <t>Nome</t>
  </si>
  <si>
    <t>Cargo/Posição</t>
  </si>
  <si>
    <t>Paulo Couto</t>
  </si>
  <si>
    <t>Ilson Paranhos</t>
  </si>
  <si>
    <t>Juliana Baioco</t>
  </si>
  <si>
    <t>Rosemarie Broker Bone</t>
  </si>
  <si>
    <t>COAA</t>
  </si>
  <si>
    <t>Comissão de Estágio</t>
  </si>
  <si>
    <t>Jorge Figueiredo</t>
  </si>
  <si>
    <t>Theodoro Netto</t>
  </si>
  <si>
    <t>Rafael Charin</t>
  </si>
  <si>
    <t>Projeto de Fim de Curso</t>
  </si>
  <si>
    <t>Leonardo Borghi</t>
  </si>
  <si>
    <t>Virgílio José</t>
  </si>
  <si>
    <t>Revalidação de Diploma</t>
  </si>
  <si>
    <t>ilson@poli.ufrj.br</t>
  </si>
  <si>
    <t>ilson@lts.coppe.ufrj.br</t>
  </si>
  <si>
    <t>rafaelcharin@poli.ufrj.br</t>
  </si>
  <si>
    <t>jsbaioco@poli.ufrj.br</t>
  </si>
  <si>
    <t>jsbaioco@petroleo.ufrj.br</t>
  </si>
  <si>
    <t>rosebone@poli.ufrj.br</t>
  </si>
  <si>
    <t>pcouto@poli.ufrj.br</t>
  </si>
  <si>
    <t>j.figueiredo@igeo.ufrj.br</t>
  </si>
  <si>
    <t>Coordenador do Curso</t>
  </si>
  <si>
    <t>Presidente COAA</t>
  </si>
  <si>
    <t>Presidente Comissão de Estágio</t>
  </si>
  <si>
    <t>-</t>
  </si>
  <si>
    <t>Presidente Projeto de Fim de Curso</t>
  </si>
  <si>
    <t>Vice-Coordenador do Curso</t>
  </si>
  <si>
    <t>Email/Site</t>
  </si>
  <si>
    <t>DEI</t>
  </si>
  <si>
    <t>https://www.industrial.poli.ufrj.br/</t>
  </si>
  <si>
    <t>Departamento de Engenharia Industrial</t>
  </si>
  <si>
    <t>dei@poli.ufrj.br</t>
  </si>
  <si>
    <t>tanetto@lts.coppe.ufrj.br</t>
  </si>
  <si>
    <t>lborghi@geologia.ufrj.br</t>
  </si>
  <si>
    <t>virgilio@ufrj.br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</si>
</sst>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  <border>
      <left/>
      <right/>
      <top style="thin">
        <color theme="2" tint="-0.249977111117893"/>
      </top>
      <bottom/>
      <diagonal/>
    </border>
    <border>
      <left/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0.249977111117893"/>
      </left>
      <right/>
      <top/>
      <bottom/>
      <diagonal/>
    </border>
    <border>
      <left/>
      <right style="thin">
        <color theme="2" tint="-0.249977111117893"/>
      </right>
      <top/>
      <bottom/>
      <diagonal/>
    </border>
    <border>
      <left style="thin">
        <color theme="2" tint="-0.249977111117893"/>
      </left>
      <right/>
      <top/>
      <bottom style="thin">
        <color theme="2" tint="-0.249977111117893"/>
      </bottom>
      <diagonal/>
    </border>
    <border>
      <left/>
      <right/>
      <top/>
      <bottom style="thin">
        <color theme="2" tint="-0.249977111117893"/>
      </bottom>
      <diagonal/>
    </border>
    <border>
      <left/>
      <right style="thin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1">
    <xf numFmtId="0" fontId="0" fillId="0" borderId="0" xfId="0"/>
    <xf numFmtId="0" fontId="1" fillId="2" borderId="0" xfId="0" applyFont="1" applyFill="1" applyAlignment="1">
      <alignment horizontal="center"/>
    </xf>
    <xf numFmtId="164" fontId="1" fillId="0" borderId="0" xfId="0" applyNumberFormat="1" applyFont="1"/>
    <xf numFmtId="164" fontId="0" fillId="0" borderId="0" xfId="0" applyNumberFormat="1"/>
    <xf numFmtId="0" fontId="1" fillId="3" borderId="0" xfId="0" applyFont="1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0" fillId="0" borderId="5" xfId="0" applyBorder="1"/>
    <xf numFmtId="0" fontId="0" fillId="0" borderId="0" xfId="0" applyAlignment="1">
      <alignment horizontal="center"/>
    </xf>
    <xf numFmtId="165" fontId="1" fillId="0" borderId="0" xfId="0" applyNumberFormat="1" applyFont="1"/>
    <xf numFmtId="0" fontId="3" fillId="0" borderId="9" xfId="0" applyFont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0" fontId="3" fillId="10" borderId="9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3" fillId="12" borderId="9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/>
    </xf>
    <xf numFmtId="0" fontId="0" fillId="13" borderId="9" xfId="0" applyFill="1" applyBorder="1" applyAlignment="1">
      <alignment horizontal="center"/>
    </xf>
    <xf numFmtId="0" fontId="0" fillId="14" borderId="9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3" fillId="15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16" borderId="9" xfId="0" applyFont="1" applyFill="1" applyBorder="1" applyAlignment="1">
      <alignment horizontal="center" vertical="center"/>
    </xf>
    <xf numFmtId="0" fontId="0" fillId="16" borderId="9" xfId="0" applyFill="1" applyBorder="1" applyAlignment="1">
      <alignment horizontal="center"/>
    </xf>
    <xf numFmtId="0" fontId="3" fillId="17" borderId="9" xfId="0" applyFont="1" applyFill="1" applyBorder="1" applyAlignment="1">
      <alignment horizontal="center" vertical="center"/>
    </xf>
    <xf numFmtId="0" fontId="3" fillId="18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164" fontId="0" fillId="19" borderId="0" xfId="0" applyNumberFormat="1" applyFill="1" applyAlignment="1">
      <alignment horizontal="center"/>
    </xf>
    <xf numFmtId="0" fontId="0" fillId="19" borderId="0" xfId="0" applyFill="1" applyAlignment="1">
      <alignment horizontal="center"/>
    </xf>
    <xf numFmtId="0" fontId="0" fillId="19" borderId="7" xfId="0" applyFill="1" applyBorder="1" applyAlignment="1">
      <alignment horizontal="center"/>
    </xf>
    <xf numFmtId="0" fontId="0" fillId="19" borderId="5" xfId="0" applyFill="1" applyBorder="1"/>
    <xf numFmtId="0" fontId="0" fillId="0" borderId="9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5" fillId="0" borderId="9" xfId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19" borderId="0" xfId="0" applyFill="1"/>
    <xf numFmtId="0" fontId="4" fillId="19" borderId="0" xfId="0" applyFont="1" applyFill="1"/>
    <xf numFmtId="0" fontId="0" fillId="0" borderId="17" xfId="0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0" fillId="0" borderId="9" xfId="0" applyBorder="1"/>
    <xf numFmtId="0" fontId="5" fillId="0" borderId="9" xfId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20" borderId="9" xfId="0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1" fillId="11" borderId="9" xfId="0" applyFont="1" applyFill="1" applyBorder="1" applyAlignment="1">
      <alignment horizontal="center"/>
    </xf>
    <xf numFmtId="0" fontId="4" fillId="19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6" fillId="19" borderId="0" xfId="0" applyFont="1" applyFill="1" applyAlignment="1">
      <alignment horizontal="left"/>
    </xf>
    <xf numFmtId="0" fontId="0" fillId="19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7" fillId="19" borderId="0" xfId="0" applyFont="1" applyFill="1" applyAlignment="1">
      <alignment horizontal="left"/>
    </xf>
    <xf numFmtId="0" fontId="8" fillId="0" borderId="17" xfId="0" applyFont="1" applyBorder="1" applyAlignment="1">
      <alignment horizontal="center"/>
    </xf>
    <xf numFmtId="0" fontId="2" fillId="19" borderId="1" xfId="0" applyFont="1" applyFill="1" applyBorder="1" applyAlignment="1">
      <alignment horizontal="center"/>
    </xf>
    <xf numFmtId="0" fontId="2" fillId="19" borderId="2" xfId="0" applyFont="1" applyFill="1" applyBorder="1" applyAlignment="1">
      <alignment horizontal="center"/>
    </xf>
    <xf numFmtId="0" fontId="2" fillId="19" borderId="3" xfId="0" applyFont="1" applyFill="1" applyBorder="1" applyAlignment="1">
      <alignment horizontal="center"/>
    </xf>
    <xf numFmtId="0" fontId="0" fillId="19" borderId="4" xfId="0" applyFill="1" applyBorder="1" applyAlignment="1">
      <alignment horizontal="center"/>
    </xf>
    <xf numFmtId="0" fontId="0" fillId="19" borderId="5" xfId="0" applyFill="1" applyBorder="1" applyAlignment="1">
      <alignment horizontal="center"/>
    </xf>
    <xf numFmtId="0" fontId="0" fillId="19" borderId="0" xfId="0" applyFill="1" applyAlignment="1">
      <alignment horizontal="center"/>
    </xf>
    <xf numFmtId="0" fontId="1" fillId="19" borderId="4" xfId="0" applyFont="1" applyFill="1" applyBorder="1" applyAlignment="1">
      <alignment horizontal="center" vertical="center"/>
    </xf>
    <xf numFmtId="0" fontId="1" fillId="19" borderId="0" xfId="0" applyFont="1" applyFill="1" applyAlignment="1">
      <alignment horizontal="center" vertical="center"/>
    </xf>
    <xf numFmtId="0" fontId="0" fillId="19" borderId="0" xfId="0" applyFill="1" applyBorder="1" applyAlignment="1">
      <alignment horizontal="center"/>
    </xf>
    <xf numFmtId="0" fontId="0" fillId="19" borderId="7" xfId="0" applyFill="1" applyBorder="1" applyAlignment="1">
      <alignment horizontal="center"/>
    </xf>
    <xf numFmtId="0" fontId="0" fillId="19" borderId="8" xfId="0" applyFill="1" applyBorder="1" applyAlignment="1">
      <alignment horizontal="center"/>
    </xf>
    <xf numFmtId="0" fontId="1" fillId="19" borderId="4" xfId="0" applyFont="1" applyFill="1" applyBorder="1" applyAlignment="1">
      <alignment horizontal="center"/>
    </xf>
    <xf numFmtId="0" fontId="1" fillId="19" borderId="0" xfId="0" applyFont="1" applyFill="1" applyAlignment="1">
      <alignment horizontal="center"/>
    </xf>
    <xf numFmtId="0" fontId="1" fillId="19" borderId="6" xfId="0" applyFont="1" applyFill="1" applyBorder="1" applyAlignment="1">
      <alignment horizontal="center"/>
    </xf>
    <xf numFmtId="0" fontId="1" fillId="19" borderId="7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5" fillId="0" borderId="9" xfId="1" applyFill="1" applyBorder="1" applyAlignment="1">
      <alignment horizontal="center"/>
    </xf>
  </cellXfs>
  <cellStyles count="2">
    <cellStyle name="Hiperlink" xfId="1" builtinId="8"/>
    <cellStyle name="Normal" xfId="0" builtinId="0"/>
  </cellStyles>
  <dxfs count="16"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  <dxf>
      <font>
        <color theme="9"/>
      </font>
    </dxf>
    <dxf>
      <font>
        <color rgb="FFFF0000"/>
      </font>
    </dxf>
  </dxfs>
  <tableStyles count="0" defaultTableStyle="TableStyleMedium2" defaultPivotStyle="PivotStyleLight16"/>
  <colors>
    <mruColors>
      <color rgb="FFFF3300"/>
      <color rgb="FF66FF66"/>
      <color rgb="FF92D050"/>
      <color rgb="FF9900CC"/>
      <color rgb="FFFF33CC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3</xdr:col>
      <xdr:colOff>0</xdr:colOff>
      <xdr:row>9</xdr:row>
      <xdr:rowOff>180975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49A37769-7BCA-4D4A-8CF9-9A1BF03704E5}"/>
            </a:ext>
          </a:extLst>
        </xdr:cNvPr>
        <xdr:cNvSpPr txBox="1"/>
      </xdr:nvSpPr>
      <xdr:spPr>
        <a:xfrm>
          <a:off x="9525" y="762000"/>
          <a:ext cx="1819275" cy="1133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5</xdr:col>
      <xdr:colOff>600075</xdr:colOff>
      <xdr:row>9</xdr:row>
      <xdr:rowOff>180975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D0114596-3421-4F29-A838-FE52362DA5EF}"/>
            </a:ext>
          </a:extLst>
        </xdr:cNvPr>
        <xdr:cNvSpPr txBox="1"/>
      </xdr:nvSpPr>
      <xdr:spPr>
        <a:xfrm>
          <a:off x="1828800" y="762000"/>
          <a:ext cx="1819275" cy="1133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8</xdr:col>
      <xdr:colOff>600075</xdr:colOff>
      <xdr:row>9</xdr:row>
      <xdr:rowOff>180975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E85CE373-AB07-4D60-ADBF-9E75A2EE4675}"/>
            </a:ext>
          </a:extLst>
        </xdr:cNvPr>
        <xdr:cNvSpPr txBox="1"/>
      </xdr:nvSpPr>
      <xdr:spPr>
        <a:xfrm>
          <a:off x="3657600" y="762000"/>
          <a:ext cx="1819275" cy="1133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11</xdr:col>
      <xdr:colOff>600075</xdr:colOff>
      <xdr:row>9</xdr:row>
      <xdr:rowOff>180975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2C263707-C2B7-48C1-9D1C-81A547E0E46F}"/>
            </a:ext>
          </a:extLst>
        </xdr:cNvPr>
        <xdr:cNvSpPr txBox="1"/>
      </xdr:nvSpPr>
      <xdr:spPr>
        <a:xfrm>
          <a:off x="5486400" y="762000"/>
          <a:ext cx="1819275" cy="1133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14</xdr:col>
      <xdr:colOff>600075</xdr:colOff>
      <xdr:row>9</xdr:row>
      <xdr:rowOff>180975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E43F33CC-A40E-4FF7-B338-A4E1EC43CB43}"/>
            </a:ext>
          </a:extLst>
        </xdr:cNvPr>
        <xdr:cNvSpPr txBox="1"/>
      </xdr:nvSpPr>
      <xdr:spPr>
        <a:xfrm>
          <a:off x="7315200" y="762000"/>
          <a:ext cx="1819275" cy="1133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17</xdr:col>
      <xdr:colOff>600075</xdr:colOff>
      <xdr:row>9</xdr:row>
      <xdr:rowOff>180975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1E9FCD83-6D0A-44A8-B6CC-02EEB7A8235E}"/>
            </a:ext>
          </a:extLst>
        </xdr:cNvPr>
        <xdr:cNvSpPr txBox="1"/>
      </xdr:nvSpPr>
      <xdr:spPr>
        <a:xfrm>
          <a:off x="9144000" y="762000"/>
          <a:ext cx="1819275" cy="1133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20</xdr:col>
      <xdr:colOff>600075</xdr:colOff>
      <xdr:row>9</xdr:row>
      <xdr:rowOff>180975</xdr:rowOff>
    </xdr:to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5C794416-DFC1-40AD-A5D9-AF255DC92AA6}"/>
            </a:ext>
          </a:extLst>
        </xdr:cNvPr>
        <xdr:cNvSpPr txBox="1"/>
      </xdr:nvSpPr>
      <xdr:spPr>
        <a:xfrm>
          <a:off x="10972800" y="762000"/>
          <a:ext cx="1819275" cy="1133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2</xdr:col>
      <xdr:colOff>600075</xdr:colOff>
      <xdr:row>16</xdr:row>
      <xdr:rowOff>180975</xdr:rowOff>
    </xdr:to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1151F88-31E3-4DAC-98C1-27F7864D7129}"/>
            </a:ext>
          </a:extLst>
        </xdr:cNvPr>
        <xdr:cNvSpPr txBox="1"/>
      </xdr:nvSpPr>
      <xdr:spPr>
        <a:xfrm>
          <a:off x="0" y="2095500"/>
          <a:ext cx="1819275" cy="1133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5</xdr:col>
      <xdr:colOff>600075</xdr:colOff>
      <xdr:row>16</xdr:row>
      <xdr:rowOff>180975</xdr:rowOff>
    </xdr:to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80045CC3-1131-4749-BFE9-33D0F5F683F7}"/>
            </a:ext>
          </a:extLst>
        </xdr:cNvPr>
        <xdr:cNvSpPr txBox="1"/>
      </xdr:nvSpPr>
      <xdr:spPr>
        <a:xfrm>
          <a:off x="1828800" y="2095500"/>
          <a:ext cx="1819275" cy="1133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8</xdr:col>
      <xdr:colOff>600075</xdr:colOff>
      <xdr:row>16</xdr:row>
      <xdr:rowOff>180975</xdr:rowOff>
    </xdr:to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410C3B5A-0112-4460-A39D-903A4D7CE7A8}"/>
            </a:ext>
          </a:extLst>
        </xdr:cNvPr>
        <xdr:cNvSpPr txBox="1"/>
      </xdr:nvSpPr>
      <xdr:spPr>
        <a:xfrm>
          <a:off x="3657600" y="2095500"/>
          <a:ext cx="1819275" cy="1133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11</xdr:col>
      <xdr:colOff>600075</xdr:colOff>
      <xdr:row>16</xdr:row>
      <xdr:rowOff>180975</xdr:rowOff>
    </xdr:to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6D7EE3A6-26B8-4DB9-84AC-19D5EB459F67}"/>
            </a:ext>
          </a:extLst>
        </xdr:cNvPr>
        <xdr:cNvSpPr txBox="1"/>
      </xdr:nvSpPr>
      <xdr:spPr>
        <a:xfrm>
          <a:off x="5486400" y="2095500"/>
          <a:ext cx="1819275" cy="1133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12</xdr:col>
      <xdr:colOff>0</xdr:colOff>
      <xdr:row>11</xdr:row>
      <xdr:rowOff>0</xdr:rowOff>
    </xdr:from>
    <xdr:to>
      <xdr:col>14</xdr:col>
      <xdr:colOff>600075</xdr:colOff>
      <xdr:row>16</xdr:row>
      <xdr:rowOff>180975</xdr:rowOff>
    </xdr:to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54032D93-DFAB-4E03-858F-CC7A623D299C}"/>
            </a:ext>
          </a:extLst>
        </xdr:cNvPr>
        <xdr:cNvSpPr txBox="1"/>
      </xdr:nvSpPr>
      <xdr:spPr>
        <a:xfrm>
          <a:off x="7315200" y="2095500"/>
          <a:ext cx="1819275" cy="1133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15</xdr:col>
      <xdr:colOff>0</xdr:colOff>
      <xdr:row>11</xdr:row>
      <xdr:rowOff>0</xdr:rowOff>
    </xdr:from>
    <xdr:to>
      <xdr:col>17</xdr:col>
      <xdr:colOff>600075</xdr:colOff>
      <xdr:row>16</xdr:row>
      <xdr:rowOff>180975</xdr:rowOff>
    </xdr:to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ABACC5BD-C085-42AA-A1AA-E772BF201E54}"/>
            </a:ext>
          </a:extLst>
        </xdr:cNvPr>
        <xdr:cNvSpPr txBox="1"/>
      </xdr:nvSpPr>
      <xdr:spPr>
        <a:xfrm>
          <a:off x="9144000" y="2095500"/>
          <a:ext cx="1819275" cy="1133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18</xdr:col>
      <xdr:colOff>0</xdr:colOff>
      <xdr:row>11</xdr:row>
      <xdr:rowOff>0</xdr:rowOff>
    </xdr:from>
    <xdr:to>
      <xdr:col>20</xdr:col>
      <xdr:colOff>600075</xdr:colOff>
      <xdr:row>16</xdr:row>
      <xdr:rowOff>180975</xdr:rowOff>
    </xdr:to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36BD25B4-D83E-402A-B55D-F5D8001D2502}"/>
            </a:ext>
          </a:extLst>
        </xdr:cNvPr>
        <xdr:cNvSpPr txBox="1"/>
      </xdr:nvSpPr>
      <xdr:spPr>
        <a:xfrm>
          <a:off x="10972800" y="2095500"/>
          <a:ext cx="1819275" cy="1133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2</xdr:col>
      <xdr:colOff>600075</xdr:colOff>
      <xdr:row>23</xdr:row>
      <xdr:rowOff>180975</xdr:rowOff>
    </xdr:to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6C921059-F3AE-45AF-A430-C24DBE5BF72E}"/>
            </a:ext>
          </a:extLst>
        </xdr:cNvPr>
        <xdr:cNvSpPr txBox="1"/>
      </xdr:nvSpPr>
      <xdr:spPr>
        <a:xfrm>
          <a:off x="0" y="3429000"/>
          <a:ext cx="1819275" cy="1133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5</xdr:col>
      <xdr:colOff>600075</xdr:colOff>
      <xdr:row>23</xdr:row>
      <xdr:rowOff>180975</xdr:rowOff>
    </xdr:to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D20F98B4-373F-4697-9904-CB08300FDD6C}"/>
            </a:ext>
          </a:extLst>
        </xdr:cNvPr>
        <xdr:cNvSpPr txBox="1"/>
      </xdr:nvSpPr>
      <xdr:spPr>
        <a:xfrm>
          <a:off x="1828800" y="3429000"/>
          <a:ext cx="1819275" cy="1133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8</xdr:col>
      <xdr:colOff>600075</xdr:colOff>
      <xdr:row>23</xdr:row>
      <xdr:rowOff>180975</xdr:rowOff>
    </xdr:to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4F17629B-67DE-4138-BAED-BE2260B0464C}"/>
            </a:ext>
          </a:extLst>
        </xdr:cNvPr>
        <xdr:cNvSpPr txBox="1"/>
      </xdr:nvSpPr>
      <xdr:spPr>
        <a:xfrm>
          <a:off x="3657600" y="3429000"/>
          <a:ext cx="1819275" cy="1133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11</xdr:col>
      <xdr:colOff>600075</xdr:colOff>
      <xdr:row>23</xdr:row>
      <xdr:rowOff>180975</xdr:rowOff>
    </xdr:to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id="{302B9E77-9772-46C3-BCD0-4B87E819C122}"/>
            </a:ext>
          </a:extLst>
        </xdr:cNvPr>
        <xdr:cNvSpPr txBox="1"/>
      </xdr:nvSpPr>
      <xdr:spPr>
        <a:xfrm>
          <a:off x="5486400" y="3429000"/>
          <a:ext cx="1819275" cy="1133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14</xdr:col>
      <xdr:colOff>600075</xdr:colOff>
      <xdr:row>23</xdr:row>
      <xdr:rowOff>180975</xdr:rowOff>
    </xdr:to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id="{97317FAE-75A5-4071-9A3E-AF89BCAC2670}"/>
            </a:ext>
          </a:extLst>
        </xdr:cNvPr>
        <xdr:cNvSpPr txBox="1"/>
      </xdr:nvSpPr>
      <xdr:spPr>
        <a:xfrm>
          <a:off x="7315200" y="3429000"/>
          <a:ext cx="1819275" cy="1133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17</xdr:col>
      <xdr:colOff>600075</xdr:colOff>
      <xdr:row>23</xdr:row>
      <xdr:rowOff>180975</xdr:rowOff>
    </xdr:to>
    <xdr:sp macro="" textlink="">
      <xdr:nvSpPr>
        <xdr:cNvPr id="21" name="CaixaDeTexto 20">
          <a:extLst>
            <a:ext uri="{FF2B5EF4-FFF2-40B4-BE49-F238E27FC236}">
              <a16:creationId xmlns:a16="http://schemas.microsoft.com/office/drawing/2014/main" id="{2582C9C5-3142-448F-8C74-AEF8CD8B86B4}"/>
            </a:ext>
          </a:extLst>
        </xdr:cNvPr>
        <xdr:cNvSpPr txBox="1"/>
      </xdr:nvSpPr>
      <xdr:spPr>
        <a:xfrm>
          <a:off x="9144000" y="3429000"/>
          <a:ext cx="1819275" cy="1133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18</xdr:col>
      <xdr:colOff>0</xdr:colOff>
      <xdr:row>18</xdr:row>
      <xdr:rowOff>0</xdr:rowOff>
    </xdr:from>
    <xdr:to>
      <xdr:col>20</xdr:col>
      <xdr:colOff>600075</xdr:colOff>
      <xdr:row>23</xdr:row>
      <xdr:rowOff>180975</xdr:rowOff>
    </xdr:to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id="{977E8DEC-2C8B-4DD1-8C4F-5E5562C345D8}"/>
            </a:ext>
          </a:extLst>
        </xdr:cNvPr>
        <xdr:cNvSpPr txBox="1"/>
      </xdr:nvSpPr>
      <xdr:spPr>
        <a:xfrm>
          <a:off x="10972800" y="3429000"/>
          <a:ext cx="1819275" cy="1133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600075</xdr:colOff>
      <xdr:row>30</xdr:row>
      <xdr:rowOff>180975</xdr:rowOff>
    </xdr:to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id="{BCB5097E-9082-4B07-A881-14B4049E8B03}"/>
            </a:ext>
          </a:extLst>
        </xdr:cNvPr>
        <xdr:cNvSpPr txBox="1"/>
      </xdr:nvSpPr>
      <xdr:spPr>
        <a:xfrm>
          <a:off x="0" y="4762500"/>
          <a:ext cx="1819275" cy="1133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5</xdr:col>
      <xdr:colOff>600075</xdr:colOff>
      <xdr:row>30</xdr:row>
      <xdr:rowOff>180975</xdr:rowOff>
    </xdr:to>
    <xdr:sp macro="" textlink="">
      <xdr:nvSpPr>
        <xdr:cNvPr id="24" name="CaixaDeTexto 23">
          <a:extLst>
            <a:ext uri="{FF2B5EF4-FFF2-40B4-BE49-F238E27FC236}">
              <a16:creationId xmlns:a16="http://schemas.microsoft.com/office/drawing/2014/main" id="{6A3640B4-DC98-4351-9CED-10C85A42A35F}"/>
            </a:ext>
          </a:extLst>
        </xdr:cNvPr>
        <xdr:cNvSpPr txBox="1"/>
      </xdr:nvSpPr>
      <xdr:spPr>
        <a:xfrm>
          <a:off x="1828800" y="4762500"/>
          <a:ext cx="1819275" cy="1133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8</xdr:col>
      <xdr:colOff>600075</xdr:colOff>
      <xdr:row>30</xdr:row>
      <xdr:rowOff>180975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78CAEDE5-5CF2-49F3-B2CA-AF49A6175F14}"/>
            </a:ext>
          </a:extLst>
        </xdr:cNvPr>
        <xdr:cNvSpPr txBox="1"/>
      </xdr:nvSpPr>
      <xdr:spPr>
        <a:xfrm>
          <a:off x="3657600" y="4762500"/>
          <a:ext cx="1819275" cy="1133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11</xdr:col>
      <xdr:colOff>600075</xdr:colOff>
      <xdr:row>30</xdr:row>
      <xdr:rowOff>180975</xdr:rowOff>
    </xdr:to>
    <xdr:sp macro="" textlink="">
      <xdr:nvSpPr>
        <xdr:cNvPr id="26" name="CaixaDeTexto 25">
          <a:extLst>
            <a:ext uri="{FF2B5EF4-FFF2-40B4-BE49-F238E27FC236}">
              <a16:creationId xmlns:a16="http://schemas.microsoft.com/office/drawing/2014/main" id="{A8AB3866-0BAA-45BE-B636-8DB805B9A1AE}"/>
            </a:ext>
          </a:extLst>
        </xdr:cNvPr>
        <xdr:cNvSpPr txBox="1"/>
      </xdr:nvSpPr>
      <xdr:spPr>
        <a:xfrm>
          <a:off x="5486400" y="4762500"/>
          <a:ext cx="1819275" cy="1133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12</xdr:col>
      <xdr:colOff>0</xdr:colOff>
      <xdr:row>25</xdr:row>
      <xdr:rowOff>0</xdr:rowOff>
    </xdr:from>
    <xdr:to>
      <xdr:col>14</xdr:col>
      <xdr:colOff>600075</xdr:colOff>
      <xdr:row>30</xdr:row>
      <xdr:rowOff>180975</xdr:rowOff>
    </xdr:to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id="{7B8A2C4A-004D-4E74-B34B-71BAB10BD99D}"/>
            </a:ext>
          </a:extLst>
        </xdr:cNvPr>
        <xdr:cNvSpPr txBox="1"/>
      </xdr:nvSpPr>
      <xdr:spPr>
        <a:xfrm>
          <a:off x="7315200" y="4762500"/>
          <a:ext cx="1819275" cy="1133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15</xdr:col>
      <xdr:colOff>0</xdr:colOff>
      <xdr:row>25</xdr:row>
      <xdr:rowOff>0</xdr:rowOff>
    </xdr:from>
    <xdr:to>
      <xdr:col>17</xdr:col>
      <xdr:colOff>600075</xdr:colOff>
      <xdr:row>30</xdr:row>
      <xdr:rowOff>180975</xdr:rowOff>
    </xdr:to>
    <xdr:sp macro="" textlink="">
      <xdr:nvSpPr>
        <xdr:cNvPr id="28" name="CaixaDeTexto 27">
          <a:extLst>
            <a:ext uri="{FF2B5EF4-FFF2-40B4-BE49-F238E27FC236}">
              <a16:creationId xmlns:a16="http://schemas.microsoft.com/office/drawing/2014/main" id="{23DA18C5-0279-45CC-8219-19C86DE02488}"/>
            </a:ext>
          </a:extLst>
        </xdr:cNvPr>
        <xdr:cNvSpPr txBox="1"/>
      </xdr:nvSpPr>
      <xdr:spPr>
        <a:xfrm>
          <a:off x="9144000" y="4762500"/>
          <a:ext cx="1819275" cy="1133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18</xdr:col>
      <xdr:colOff>0</xdr:colOff>
      <xdr:row>25</xdr:row>
      <xdr:rowOff>0</xdr:rowOff>
    </xdr:from>
    <xdr:to>
      <xdr:col>20</xdr:col>
      <xdr:colOff>600075</xdr:colOff>
      <xdr:row>30</xdr:row>
      <xdr:rowOff>180975</xdr:rowOff>
    </xdr:to>
    <xdr:sp macro="" textlink="">
      <xdr:nvSpPr>
        <xdr:cNvPr id="29" name="CaixaDeTexto 28">
          <a:extLst>
            <a:ext uri="{FF2B5EF4-FFF2-40B4-BE49-F238E27FC236}">
              <a16:creationId xmlns:a16="http://schemas.microsoft.com/office/drawing/2014/main" id="{B4617070-766A-4777-A2C6-F6FA28E8D4B9}"/>
            </a:ext>
          </a:extLst>
        </xdr:cNvPr>
        <xdr:cNvSpPr txBox="1"/>
      </xdr:nvSpPr>
      <xdr:spPr>
        <a:xfrm>
          <a:off x="10972800" y="4762500"/>
          <a:ext cx="1819275" cy="1133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2</xdr:col>
      <xdr:colOff>600075</xdr:colOff>
      <xdr:row>37</xdr:row>
      <xdr:rowOff>180975</xdr:rowOff>
    </xdr:to>
    <xdr:sp macro="" textlink="">
      <xdr:nvSpPr>
        <xdr:cNvPr id="30" name="CaixaDeTexto 29">
          <a:extLst>
            <a:ext uri="{FF2B5EF4-FFF2-40B4-BE49-F238E27FC236}">
              <a16:creationId xmlns:a16="http://schemas.microsoft.com/office/drawing/2014/main" id="{C18C73C4-AE40-437E-8626-2CE1AC6172A9}"/>
            </a:ext>
          </a:extLst>
        </xdr:cNvPr>
        <xdr:cNvSpPr txBox="1"/>
      </xdr:nvSpPr>
      <xdr:spPr>
        <a:xfrm>
          <a:off x="0" y="6096000"/>
          <a:ext cx="1819275" cy="1133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5</xdr:col>
      <xdr:colOff>600075</xdr:colOff>
      <xdr:row>37</xdr:row>
      <xdr:rowOff>180975</xdr:rowOff>
    </xdr:to>
    <xdr:sp macro="" textlink="">
      <xdr:nvSpPr>
        <xdr:cNvPr id="31" name="CaixaDeTexto 30">
          <a:extLst>
            <a:ext uri="{FF2B5EF4-FFF2-40B4-BE49-F238E27FC236}">
              <a16:creationId xmlns:a16="http://schemas.microsoft.com/office/drawing/2014/main" id="{2EA8CF49-4C2D-41CD-B4B4-0B83598AB8EC}"/>
            </a:ext>
          </a:extLst>
        </xdr:cNvPr>
        <xdr:cNvSpPr txBox="1"/>
      </xdr:nvSpPr>
      <xdr:spPr>
        <a:xfrm>
          <a:off x="1828800" y="6096000"/>
          <a:ext cx="1819275" cy="1133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8</xdr:col>
      <xdr:colOff>600075</xdr:colOff>
      <xdr:row>37</xdr:row>
      <xdr:rowOff>180975</xdr:rowOff>
    </xdr:to>
    <xdr:sp macro="" textlink="">
      <xdr:nvSpPr>
        <xdr:cNvPr id="32" name="CaixaDeTexto 31">
          <a:extLst>
            <a:ext uri="{FF2B5EF4-FFF2-40B4-BE49-F238E27FC236}">
              <a16:creationId xmlns:a16="http://schemas.microsoft.com/office/drawing/2014/main" id="{477DA2B2-8189-4677-87E2-6B4B3C5D1968}"/>
            </a:ext>
          </a:extLst>
        </xdr:cNvPr>
        <xdr:cNvSpPr txBox="1"/>
      </xdr:nvSpPr>
      <xdr:spPr>
        <a:xfrm>
          <a:off x="3657600" y="6096000"/>
          <a:ext cx="1819275" cy="1133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0</xdr:rowOff>
    </xdr:from>
    <xdr:to>
      <xdr:col>8</xdr:col>
      <xdr:colOff>600075</xdr:colOff>
      <xdr:row>5</xdr:row>
      <xdr:rowOff>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707A6A4A-B259-4E2D-A416-2578DD53CB34}"/>
            </a:ext>
          </a:extLst>
        </xdr:cNvPr>
        <xdr:cNvSpPr txBox="1"/>
      </xdr:nvSpPr>
      <xdr:spPr>
        <a:xfrm>
          <a:off x="3467100" y="762000"/>
          <a:ext cx="2428875" cy="1143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12</xdr:col>
      <xdr:colOff>600075</xdr:colOff>
      <xdr:row>5</xdr:row>
      <xdr:rowOff>19050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EB1A9B4C-3F68-4646-ADC9-BFDBA6DA6EBE}"/>
            </a:ext>
          </a:extLst>
        </xdr:cNvPr>
        <xdr:cNvSpPr txBox="1"/>
      </xdr:nvSpPr>
      <xdr:spPr>
        <a:xfrm>
          <a:off x="5905500" y="762000"/>
          <a:ext cx="2428875" cy="1162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16</xdr:col>
      <xdr:colOff>600075</xdr:colOff>
      <xdr:row>5</xdr:row>
      <xdr:rowOff>19050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E776D8C6-913B-4554-A6AF-051211B0F97A}"/>
            </a:ext>
          </a:extLst>
        </xdr:cNvPr>
        <xdr:cNvSpPr txBox="1"/>
      </xdr:nvSpPr>
      <xdr:spPr>
        <a:xfrm>
          <a:off x="8343900" y="762000"/>
          <a:ext cx="2428875" cy="1162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17</xdr:col>
      <xdr:colOff>0</xdr:colOff>
      <xdr:row>4</xdr:row>
      <xdr:rowOff>0</xdr:rowOff>
    </xdr:from>
    <xdr:to>
      <xdr:col>20</xdr:col>
      <xdr:colOff>600075</xdr:colOff>
      <xdr:row>5</xdr:row>
      <xdr:rowOff>19050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577EF3FF-C392-44B6-9F03-9C14325DE245}"/>
            </a:ext>
          </a:extLst>
        </xdr:cNvPr>
        <xdr:cNvSpPr txBox="1"/>
      </xdr:nvSpPr>
      <xdr:spPr>
        <a:xfrm>
          <a:off x="10782300" y="762000"/>
          <a:ext cx="2428875" cy="1162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4</xdr:col>
      <xdr:colOff>600075</xdr:colOff>
      <xdr:row>6</xdr:row>
      <xdr:rowOff>19050</xdr:rowOff>
    </xdr:to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C35CA259-E242-44E8-B003-8443240FC01F}"/>
            </a:ext>
          </a:extLst>
        </xdr:cNvPr>
        <xdr:cNvSpPr txBox="1"/>
      </xdr:nvSpPr>
      <xdr:spPr>
        <a:xfrm>
          <a:off x="1028700" y="1905000"/>
          <a:ext cx="2428875" cy="1162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8</xdr:col>
      <xdr:colOff>600075</xdr:colOff>
      <xdr:row>6</xdr:row>
      <xdr:rowOff>19050</xdr:rowOff>
    </xdr:to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2A6910D7-865F-46B6-BCA6-BDAA505C47CB}"/>
            </a:ext>
          </a:extLst>
        </xdr:cNvPr>
        <xdr:cNvSpPr txBox="1"/>
      </xdr:nvSpPr>
      <xdr:spPr>
        <a:xfrm>
          <a:off x="3467100" y="1905000"/>
          <a:ext cx="2428875" cy="1162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9</xdr:col>
      <xdr:colOff>0</xdr:colOff>
      <xdr:row>5</xdr:row>
      <xdr:rowOff>0</xdr:rowOff>
    </xdr:from>
    <xdr:to>
      <xdr:col>12</xdr:col>
      <xdr:colOff>600075</xdr:colOff>
      <xdr:row>6</xdr:row>
      <xdr:rowOff>19050</xdr:rowOff>
    </xdr:to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EE0DEB94-704B-4698-9918-8DCEFE9BB5A6}"/>
            </a:ext>
          </a:extLst>
        </xdr:cNvPr>
        <xdr:cNvSpPr txBox="1"/>
      </xdr:nvSpPr>
      <xdr:spPr>
        <a:xfrm>
          <a:off x="5905500" y="1905000"/>
          <a:ext cx="2428875" cy="1162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16</xdr:col>
      <xdr:colOff>600075</xdr:colOff>
      <xdr:row>6</xdr:row>
      <xdr:rowOff>19050</xdr:rowOff>
    </xdr:to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861200BB-D7B1-49C9-8364-B18CF5588650}"/>
            </a:ext>
          </a:extLst>
        </xdr:cNvPr>
        <xdr:cNvSpPr txBox="1"/>
      </xdr:nvSpPr>
      <xdr:spPr>
        <a:xfrm>
          <a:off x="8343900" y="1905000"/>
          <a:ext cx="2428875" cy="1162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20</xdr:col>
      <xdr:colOff>600075</xdr:colOff>
      <xdr:row>6</xdr:row>
      <xdr:rowOff>19050</xdr:rowOff>
    </xdr:to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65743F9F-56C5-4004-B3FE-C9D746E6C422}"/>
            </a:ext>
          </a:extLst>
        </xdr:cNvPr>
        <xdr:cNvSpPr txBox="1"/>
      </xdr:nvSpPr>
      <xdr:spPr>
        <a:xfrm>
          <a:off x="10782300" y="1905000"/>
          <a:ext cx="2428875" cy="1162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4</xdr:col>
      <xdr:colOff>600075</xdr:colOff>
      <xdr:row>7</xdr:row>
      <xdr:rowOff>19050</xdr:rowOff>
    </xdr:to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988D0860-4DB4-43CB-A729-79BC5E0BBBB3}"/>
            </a:ext>
          </a:extLst>
        </xdr:cNvPr>
        <xdr:cNvSpPr txBox="1"/>
      </xdr:nvSpPr>
      <xdr:spPr>
        <a:xfrm>
          <a:off x="1028700" y="3048000"/>
          <a:ext cx="2428875" cy="1162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8</xdr:col>
      <xdr:colOff>600075</xdr:colOff>
      <xdr:row>7</xdr:row>
      <xdr:rowOff>19050</xdr:rowOff>
    </xdr:to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0A9F1FFC-D3E7-422F-95BD-35829106C7D9}"/>
            </a:ext>
          </a:extLst>
        </xdr:cNvPr>
        <xdr:cNvSpPr txBox="1"/>
      </xdr:nvSpPr>
      <xdr:spPr>
        <a:xfrm>
          <a:off x="3467100" y="3048000"/>
          <a:ext cx="2428875" cy="1162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12</xdr:col>
      <xdr:colOff>600075</xdr:colOff>
      <xdr:row>7</xdr:row>
      <xdr:rowOff>19050</xdr:rowOff>
    </xdr:to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77F0115C-EFD2-45B3-B884-127051502667}"/>
            </a:ext>
          </a:extLst>
        </xdr:cNvPr>
        <xdr:cNvSpPr txBox="1"/>
      </xdr:nvSpPr>
      <xdr:spPr>
        <a:xfrm>
          <a:off x="5905500" y="3048000"/>
          <a:ext cx="2428875" cy="1162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16</xdr:col>
      <xdr:colOff>600075</xdr:colOff>
      <xdr:row>7</xdr:row>
      <xdr:rowOff>19050</xdr:rowOff>
    </xdr:to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9577CB67-4B1C-4F24-86DC-0244D66CE67D}"/>
            </a:ext>
          </a:extLst>
        </xdr:cNvPr>
        <xdr:cNvSpPr txBox="1"/>
      </xdr:nvSpPr>
      <xdr:spPr>
        <a:xfrm>
          <a:off x="8343900" y="3048000"/>
          <a:ext cx="2428875" cy="1162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20</xdr:col>
      <xdr:colOff>600075</xdr:colOff>
      <xdr:row>7</xdr:row>
      <xdr:rowOff>19050</xdr:rowOff>
    </xdr:to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61A75ADD-784A-481F-BEC3-B24DD54E2CA5}"/>
            </a:ext>
          </a:extLst>
        </xdr:cNvPr>
        <xdr:cNvSpPr txBox="1"/>
      </xdr:nvSpPr>
      <xdr:spPr>
        <a:xfrm>
          <a:off x="10782300" y="3048000"/>
          <a:ext cx="2428875" cy="1162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8</xdr:col>
      <xdr:colOff>600075</xdr:colOff>
      <xdr:row>8</xdr:row>
      <xdr:rowOff>19050</xdr:rowOff>
    </xdr:to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13AEA778-4554-440F-A8AB-7C7470F502C7}"/>
            </a:ext>
          </a:extLst>
        </xdr:cNvPr>
        <xdr:cNvSpPr txBox="1"/>
      </xdr:nvSpPr>
      <xdr:spPr>
        <a:xfrm>
          <a:off x="3467100" y="4191000"/>
          <a:ext cx="2428875" cy="1162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4</xdr:col>
      <xdr:colOff>600075</xdr:colOff>
      <xdr:row>8</xdr:row>
      <xdr:rowOff>19050</xdr:rowOff>
    </xdr:to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id="{B6EB5326-ADBB-42A4-87AD-8EC46D51FF6B}"/>
            </a:ext>
          </a:extLst>
        </xdr:cNvPr>
        <xdr:cNvSpPr txBox="1"/>
      </xdr:nvSpPr>
      <xdr:spPr>
        <a:xfrm>
          <a:off x="1028700" y="4191000"/>
          <a:ext cx="2428875" cy="1162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9</xdr:col>
      <xdr:colOff>0</xdr:colOff>
      <xdr:row>7</xdr:row>
      <xdr:rowOff>0</xdr:rowOff>
    </xdr:from>
    <xdr:to>
      <xdr:col>12</xdr:col>
      <xdr:colOff>600075</xdr:colOff>
      <xdr:row>8</xdr:row>
      <xdr:rowOff>19050</xdr:rowOff>
    </xdr:to>
    <xdr:sp macro="" textlink="">
      <xdr:nvSpPr>
        <xdr:cNvPr id="20" name="CaixaDeTexto 19">
          <a:extLst>
            <a:ext uri="{FF2B5EF4-FFF2-40B4-BE49-F238E27FC236}">
              <a16:creationId xmlns:a16="http://schemas.microsoft.com/office/drawing/2014/main" id="{A9D300EC-1002-4276-93FF-88ED2AF82025}"/>
            </a:ext>
          </a:extLst>
        </xdr:cNvPr>
        <xdr:cNvSpPr txBox="1"/>
      </xdr:nvSpPr>
      <xdr:spPr>
        <a:xfrm>
          <a:off x="5905500" y="4191000"/>
          <a:ext cx="2428875" cy="1162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16</xdr:col>
      <xdr:colOff>600075</xdr:colOff>
      <xdr:row>8</xdr:row>
      <xdr:rowOff>19050</xdr:rowOff>
    </xdr:to>
    <xdr:sp macro="" textlink="">
      <xdr:nvSpPr>
        <xdr:cNvPr id="21" name="CaixaDeTexto 20">
          <a:extLst>
            <a:ext uri="{FF2B5EF4-FFF2-40B4-BE49-F238E27FC236}">
              <a16:creationId xmlns:a16="http://schemas.microsoft.com/office/drawing/2014/main" id="{93444559-6CEC-48C5-B936-95745BA1F0A5}"/>
            </a:ext>
          </a:extLst>
        </xdr:cNvPr>
        <xdr:cNvSpPr txBox="1"/>
      </xdr:nvSpPr>
      <xdr:spPr>
        <a:xfrm>
          <a:off x="8343900" y="4191000"/>
          <a:ext cx="2428875" cy="1162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17</xdr:col>
      <xdr:colOff>0</xdr:colOff>
      <xdr:row>7</xdr:row>
      <xdr:rowOff>0</xdr:rowOff>
    </xdr:from>
    <xdr:to>
      <xdr:col>20</xdr:col>
      <xdr:colOff>600075</xdr:colOff>
      <xdr:row>8</xdr:row>
      <xdr:rowOff>19050</xdr:rowOff>
    </xdr:to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id="{D9CA0FE3-D311-45A9-AF40-7D6DE7FFE8C3}"/>
            </a:ext>
          </a:extLst>
        </xdr:cNvPr>
        <xdr:cNvSpPr txBox="1"/>
      </xdr:nvSpPr>
      <xdr:spPr>
        <a:xfrm>
          <a:off x="10782300" y="4191000"/>
          <a:ext cx="2428875" cy="1162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4</xdr:col>
      <xdr:colOff>600075</xdr:colOff>
      <xdr:row>9</xdr:row>
      <xdr:rowOff>19050</xdr:rowOff>
    </xdr:to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id="{10BE659F-69A7-4B44-AA8A-7E4C7330C072}"/>
            </a:ext>
          </a:extLst>
        </xdr:cNvPr>
        <xdr:cNvSpPr txBox="1"/>
      </xdr:nvSpPr>
      <xdr:spPr>
        <a:xfrm>
          <a:off x="1028700" y="5334000"/>
          <a:ext cx="2428875" cy="1162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8</xdr:col>
      <xdr:colOff>600075</xdr:colOff>
      <xdr:row>9</xdr:row>
      <xdr:rowOff>19050</xdr:rowOff>
    </xdr:to>
    <xdr:sp macro="" textlink="">
      <xdr:nvSpPr>
        <xdr:cNvPr id="24" name="CaixaDeTexto 23">
          <a:extLst>
            <a:ext uri="{FF2B5EF4-FFF2-40B4-BE49-F238E27FC236}">
              <a16:creationId xmlns:a16="http://schemas.microsoft.com/office/drawing/2014/main" id="{267AA250-F529-4D79-B743-CD6911FC36F1}"/>
            </a:ext>
          </a:extLst>
        </xdr:cNvPr>
        <xdr:cNvSpPr txBox="1"/>
      </xdr:nvSpPr>
      <xdr:spPr>
        <a:xfrm>
          <a:off x="3467100" y="5334000"/>
          <a:ext cx="2428875" cy="1162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12</xdr:col>
      <xdr:colOff>600075</xdr:colOff>
      <xdr:row>9</xdr:row>
      <xdr:rowOff>19050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67291875-D8E7-48C7-BE34-DC8E8F6CAB47}"/>
            </a:ext>
          </a:extLst>
        </xdr:cNvPr>
        <xdr:cNvSpPr txBox="1"/>
      </xdr:nvSpPr>
      <xdr:spPr>
        <a:xfrm>
          <a:off x="5905500" y="5334000"/>
          <a:ext cx="2428875" cy="1162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16</xdr:col>
      <xdr:colOff>600075</xdr:colOff>
      <xdr:row>9</xdr:row>
      <xdr:rowOff>19050</xdr:rowOff>
    </xdr:to>
    <xdr:sp macro="" textlink="">
      <xdr:nvSpPr>
        <xdr:cNvPr id="26" name="CaixaDeTexto 25">
          <a:extLst>
            <a:ext uri="{FF2B5EF4-FFF2-40B4-BE49-F238E27FC236}">
              <a16:creationId xmlns:a16="http://schemas.microsoft.com/office/drawing/2014/main" id="{49517818-771D-488D-96FA-6B20FBBABD71}"/>
            </a:ext>
          </a:extLst>
        </xdr:cNvPr>
        <xdr:cNvSpPr txBox="1"/>
      </xdr:nvSpPr>
      <xdr:spPr>
        <a:xfrm>
          <a:off x="8343900" y="5334000"/>
          <a:ext cx="2428875" cy="1162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17</xdr:col>
      <xdr:colOff>0</xdr:colOff>
      <xdr:row>8</xdr:row>
      <xdr:rowOff>0</xdr:rowOff>
    </xdr:from>
    <xdr:to>
      <xdr:col>20</xdr:col>
      <xdr:colOff>600075</xdr:colOff>
      <xdr:row>9</xdr:row>
      <xdr:rowOff>19050</xdr:rowOff>
    </xdr:to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id="{BA52E1E5-0B12-4531-8714-CF4D1B3BEF00}"/>
            </a:ext>
          </a:extLst>
        </xdr:cNvPr>
        <xdr:cNvSpPr txBox="1"/>
      </xdr:nvSpPr>
      <xdr:spPr>
        <a:xfrm>
          <a:off x="10782300" y="5334000"/>
          <a:ext cx="2428875" cy="1162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4</xdr:col>
      <xdr:colOff>600075</xdr:colOff>
      <xdr:row>10</xdr:row>
      <xdr:rowOff>19050</xdr:rowOff>
    </xdr:to>
    <xdr:sp macro="" textlink="">
      <xdr:nvSpPr>
        <xdr:cNvPr id="28" name="CaixaDeTexto 27">
          <a:extLst>
            <a:ext uri="{FF2B5EF4-FFF2-40B4-BE49-F238E27FC236}">
              <a16:creationId xmlns:a16="http://schemas.microsoft.com/office/drawing/2014/main" id="{7629735A-D57B-42C4-AC91-17CDB0DC07E5}"/>
            </a:ext>
          </a:extLst>
        </xdr:cNvPr>
        <xdr:cNvSpPr txBox="1"/>
      </xdr:nvSpPr>
      <xdr:spPr>
        <a:xfrm>
          <a:off x="1028700" y="6477000"/>
          <a:ext cx="2428875" cy="1162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8</xdr:col>
      <xdr:colOff>600075</xdr:colOff>
      <xdr:row>10</xdr:row>
      <xdr:rowOff>19050</xdr:rowOff>
    </xdr:to>
    <xdr:sp macro="" textlink="">
      <xdr:nvSpPr>
        <xdr:cNvPr id="29" name="CaixaDeTexto 28">
          <a:extLst>
            <a:ext uri="{FF2B5EF4-FFF2-40B4-BE49-F238E27FC236}">
              <a16:creationId xmlns:a16="http://schemas.microsoft.com/office/drawing/2014/main" id="{4353210F-3374-4E02-8E8C-59A38AD1DC03}"/>
            </a:ext>
          </a:extLst>
        </xdr:cNvPr>
        <xdr:cNvSpPr txBox="1"/>
      </xdr:nvSpPr>
      <xdr:spPr>
        <a:xfrm>
          <a:off x="3467100" y="6477000"/>
          <a:ext cx="2428875" cy="1162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12</xdr:col>
      <xdr:colOff>600075</xdr:colOff>
      <xdr:row>10</xdr:row>
      <xdr:rowOff>19050</xdr:rowOff>
    </xdr:to>
    <xdr:sp macro="" textlink="">
      <xdr:nvSpPr>
        <xdr:cNvPr id="30" name="CaixaDeTexto 29">
          <a:extLst>
            <a:ext uri="{FF2B5EF4-FFF2-40B4-BE49-F238E27FC236}">
              <a16:creationId xmlns:a16="http://schemas.microsoft.com/office/drawing/2014/main" id="{F932E0DA-04DA-4468-8332-1788AE7442A0}"/>
            </a:ext>
          </a:extLst>
        </xdr:cNvPr>
        <xdr:cNvSpPr txBox="1"/>
      </xdr:nvSpPr>
      <xdr:spPr>
        <a:xfrm>
          <a:off x="5905500" y="6477000"/>
          <a:ext cx="2428875" cy="1162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13</xdr:col>
      <xdr:colOff>0</xdr:colOff>
      <xdr:row>9</xdr:row>
      <xdr:rowOff>0</xdr:rowOff>
    </xdr:from>
    <xdr:to>
      <xdr:col>16</xdr:col>
      <xdr:colOff>600075</xdr:colOff>
      <xdr:row>10</xdr:row>
      <xdr:rowOff>19050</xdr:rowOff>
    </xdr:to>
    <xdr:sp macro="" textlink="">
      <xdr:nvSpPr>
        <xdr:cNvPr id="31" name="CaixaDeTexto 30">
          <a:extLst>
            <a:ext uri="{FF2B5EF4-FFF2-40B4-BE49-F238E27FC236}">
              <a16:creationId xmlns:a16="http://schemas.microsoft.com/office/drawing/2014/main" id="{7A7C367A-7B0B-41D7-95AE-2AA18534E278}"/>
            </a:ext>
          </a:extLst>
        </xdr:cNvPr>
        <xdr:cNvSpPr txBox="1"/>
      </xdr:nvSpPr>
      <xdr:spPr>
        <a:xfrm>
          <a:off x="8343900" y="6477000"/>
          <a:ext cx="2428875" cy="1162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20</xdr:col>
      <xdr:colOff>600075</xdr:colOff>
      <xdr:row>10</xdr:row>
      <xdr:rowOff>19050</xdr:rowOff>
    </xdr:to>
    <xdr:sp macro="" textlink="">
      <xdr:nvSpPr>
        <xdr:cNvPr id="32" name="CaixaDeTexto 31">
          <a:extLst>
            <a:ext uri="{FF2B5EF4-FFF2-40B4-BE49-F238E27FC236}">
              <a16:creationId xmlns:a16="http://schemas.microsoft.com/office/drawing/2014/main" id="{BD2EC10E-C4CB-498E-B6E5-97E47B712C0A}"/>
            </a:ext>
          </a:extLst>
        </xdr:cNvPr>
        <xdr:cNvSpPr txBox="1"/>
      </xdr:nvSpPr>
      <xdr:spPr>
        <a:xfrm>
          <a:off x="10782300" y="6477000"/>
          <a:ext cx="2428875" cy="1162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4</xdr:col>
      <xdr:colOff>600075</xdr:colOff>
      <xdr:row>11</xdr:row>
      <xdr:rowOff>0</xdr:rowOff>
    </xdr:to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id="{4884E210-2AF5-4193-B126-C28825D86D70}"/>
            </a:ext>
          </a:extLst>
        </xdr:cNvPr>
        <xdr:cNvSpPr txBox="1"/>
      </xdr:nvSpPr>
      <xdr:spPr>
        <a:xfrm>
          <a:off x="1028700" y="7620000"/>
          <a:ext cx="2428875" cy="1171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8</xdr:col>
      <xdr:colOff>600075</xdr:colOff>
      <xdr:row>11</xdr:row>
      <xdr:rowOff>0</xdr:rowOff>
    </xdr:to>
    <xdr:sp macro="" textlink="">
      <xdr:nvSpPr>
        <xdr:cNvPr id="38" name="CaixaDeTexto 37">
          <a:extLst>
            <a:ext uri="{FF2B5EF4-FFF2-40B4-BE49-F238E27FC236}">
              <a16:creationId xmlns:a16="http://schemas.microsoft.com/office/drawing/2014/main" id="{4D638600-17EC-41A4-9561-7341CEB8DFF0}"/>
            </a:ext>
          </a:extLst>
        </xdr:cNvPr>
        <xdr:cNvSpPr txBox="1"/>
      </xdr:nvSpPr>
      <xdr:spPr>
        <a:xfrm>
          <a:off x="3467100" y="7620000"/>
          <a:ext cx="2428875" cy="1171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12</xdr:col>
      <xdr:colOff>600075</xdr:colOff>
      <xdr:row>11</xdr:row>
      <xdr:rowOff>0</xdr:rowOff>
    </xdr:to>
    <xdr:sp macro="" textlink="">
      <xdr:nvSpPr>
        <xdr:cNvPr id="39" name="CaixaDeTexto 38">
          <a:extLst>
            <a:ext uri="{FF2B5EF4-FFF2-40B4-BE49-F238E27FC236}">
              <a16:creationId xmlns:a16="http://schemas.microsoft.com/office/drawing/2014/main" id="{49DF1692-C559-4B5D-A64B-EF6C8B8FE468}"/>
            </a:ext>
          </a:extLst>
        </xdr:cNvPr>
        <xdr:cNvSpPr txBox="1"/>
      </xdr:nvSpPr>
      <xdr:spPr>
        <a:xfrm>
          <a:off x="5905500" y="7620000"/>
          <a:ext cx="2428875" cy="1171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16</xdr:col>
      <xdr:colOff>600075</xdr:colOff>
      <xdr:row>11</xdr:row>
      <xdr:rowOff>0</xdr:rowOff>
    </xdr:to>
    <xdr:sp macro="" textlink="">
      <xdr:nvSpPr>
        <xdr:cNvPr id="40" name="CaixaDeTexto 39">
          <a:extLst>
            <a:ext uri="{FF2B5EF4-FFF2-40B4-BE49-F238E27FC236}">
              <a16:creationId xmlns:a16="http://schemas.microsoft.com/office/drawing/2014/main" id="{B6B9190F-18CE-4086-8395-CB148C0B6605}"/>
            </a:ext>
          </a:extLst>
        </xdr:cNvPr>
        <xdr:cNvSpPr txBox="1"/>
      </xdr:nvSpPr>
      <xdr:spPr>
        <a:xfrm>
          <a:off x="8343900" y="7620000"/>
          <a:ext cx="2428875" cy="1171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20</xdr:col>
      <xdr:colOff>600075</xdr:colOff>
      <xdr:row>11</xdr:row>
      <xdr:rowOff>0</xdr:rowOff>
    </xdr:to>
    <xdr:sp macro="" textlink="">
      <xdr:nvSpPr>
        <xdr:cNvPr id="41" name="CaixaDeTexto 40">
          <a:extLst>
            <a:ext uri="{FF2B5EF4-FFF2-40B4-BE49-F238E27FC236}">
              <a16:creationId xmlns:a16="http://schemas.microsoft.com/office/drawing/2014/main" id="{52C14792-7585-465A-BBDD-75C01D38E054}"/>
            </a:ext>
          </a:extLst>
        </xdr:cNvPr>
        <xdr:cNvSpPr txBox="1"/>
      </xdr:nvSpPr>
      <xdr:spPr>
        <a:xfrm>
          <a:off x="10782300" y="7620000"/>
          <a:ext cx="2428875" cy="1171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1</xdr:col>
      <xdr:colOff>0</xdr:colOff>
      <xdr:row>4</xdr:row>
      <xdr:rowOff>1</xdr:rowOff>
    </xdr:from>
    <xdr:to>
      <xdr:col>4</xdr:col>
      <xdr:colOff>600075</xdr:colOff>
      <xdr:row>5</xdr:row>
      <xdr:rowOff>1</xdr:rowOff>
    </xdr:to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id="{A2740C14-153A-4976-BAC0-FEA957972201}"/>
            </a:ext>
          </a:extLst>
        </xdr:cNvPr>
        <xdr:cNvSpPr txBox="1"/>
      </xdr:nvSpPr>
      <xdr:spPr>
        <a:xfrm>
          <a:off x="1028700" y="762001"/>
          <a:ext cx="2428875" cy="1143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185737</xdr:rowOff>
    </xdr:from>
    <xdr:to>
      <xdr:col>0</xdr:col>
      <xdr:colOff>109536</xdr:colOff>
      <xdr:row>11</xdr:row>
      <xdr:rowOff>52387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2103C8C3-9B4C-48B9-86E3-E4F982BBEC08}"/>
            </a:ext>
          </a:extLst>
        </xdr:cNvPr>
        <xdr:cNvSpPr txBox="1"/>
      </xdr:nvSpPr>
      <xdr:spPr>
        <a:xfrm rot="16200000">
          <a:off x="133349" y="1009649"/>
          <a:ext cx="1581150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4400" b="1"/>
            <a:t>ANO</a:t>
          </a:r>
        </a:p>
      </xdr:txBody>
    </xdr:sp>
    <xdr:clientData/>
  </xdr:twoCellAnchor>
  <xdr:twoCellAnchor>
    <xdr:from>
      <xdr:col>0</xdr:col>
      <xdr:colOff>0</xdr:colOff>
      <xdr:row>19</xdr:row>
      <xdr:rowOff>100012</xdr:rowOff>
    </xdr:from>
    <xdr:to>
      <xdr:col>0</xdr:col>
      <xdr:colOff>128586</xdr:colOff>
      <xdr:row>27</xdr:row>
      <xdr:rowOff>157162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E746A507-5F5D-40C4-8323-290BBB8A1E60}"/>
            </a:ext>
          </a:extLst>
        </xdr:cNvPr>
        <xdr:cNvSpPr txBox="1"/>
      </xdr:nvSpPr>
      <xdr:spPr>
        <a:xfrm rot="16200000">
          <a:off x="152399" y="4229099"/>
          <a:ext cx="1581150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4400" b="1"/>
            <a:t>ANO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104776</xdr:colOff>
      <xdr:row>6</xdr:row>
      <xdr:rowOff>38098</xdr:rowOff>
    </xdr:from>
    <xdr:to>
      <xdr:col>0</xdr:col>
      <xdr:colOff>485775</xdr:colOff>
      <xdr:row>13</xdr:row>
      <xdr:rowOff>9523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722F4803-25FD-4DB9-821E-7293AAFC1111}"/>
            </a:ext>
          </a:extLst>
        </xdr:cNvPr>
        <xdr:cNvSpPr txBox="1"/>
      </xdr:nvSpPr>
      <xdr:spPr>
        <a:xfrm rot="16200000">
          <a:off x="-357187" y="1643061"/>
          <a:ext cx="1304925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800"/>
            <a:t>COMISSÕES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poli.ufrj.br/arquivos/ACEs_pdf/Trabalhos%20Comunitarios%20I.pdf" TargetMode="External"/><Relationship Id="rId18" Type="http://schemas.openxmlformats.org/officeDocument/2006/relationships/hyperlink" Target="https://www.poli.ufrj.br/arquivos/ACEs_pdf/Administracao%20de%20Empresa%20Junior%20III.pdf" TargetMode="External"/><Relationship Id="rId26" Type="http://schemas.openxmlformats.org/officeDocument/2006/relationships/hyperlink" Target="https://www.poli.ufrj.br/arquivos/ACEs_pdf/Viagens%20Tecnicas%20I.pdf" TargetMode="External"/><Relationship Id="rId39" Type="http://schemas.openxmlformats.org/officeDocument/2006/relationships/hyperlink" Target="https://www.poli.ufrj.br/arquivos/ACEs_pdf/Grupo%20de%20Estudo%20III.pdf" TargetMode="External"/><Relationship Id="rId21" Type="http://schemas.openxmlformats.org/officeDocument/2006/relationships/hyperlink" Target="https://www.poli.ufrj.br/arquivos/ACEs_pdf/Equipe%20de%20Competicao%20III.pdf" TargetMode="External"/><Relationship Id="rId34" Type="http://schemas.openxmlformats.org/officeDocument/2006/relationships/hyperlink" Target="https://www.poli.ufrj.br/arquivos/ACEs_pdf/Part%20em%20Ativ%20Esportiva%20I.pdf" TargetMode="External"/><Relationship Id="rId42" Type="http://schemas.openxmlformats.org/officeDocument/2006/relationships/hyperlink" Target="https://www.poli.ufrj.br/arquivos/ACEs_pdf/Formulario_Acessibilidade_I.pdf" TargetMode="External"/><Relationship Id="rId47" Type="http://schemas.openxmlformats.org/officeDocument/2006/relationships/hyperlink" Target="https://www.poli.ufrj.br/arquivos/ACEs_pdf/Formulario_Acessibilidade_VI.pdf" TargetMode="External"/><Relationship Id="rId7" Type="http://schemas.openxmlformats.org/officeDocument/2006/relationships/hyperlink" Target="https://www.poli.ufrj.br/arquivos/ACEs_pdf/Participacao%20em%20Eventos%20I.pdf" TargetMode="External"/><Relationship Id="rId2" Type="http://schemas.openxmlformats.org/officeDocument/2006/relationships/hyperlink" Target="https://www.poli.ufrj.br/arquivos/ACEs_pdf/Iniciacao%20Cientifica%20II.pdf" TargetMode="External"/><Relationship Id="rId16" Type="http://schemas.openxmlformats.org/officeDocument/2006/relationships/hyperlink" Target="https://www.poli.ufrj.br/arquivos/ACEs_pdf/Administracao%20de%20Empresa%20Junior%20I.pdf" TargetMode="External"/><Relationship Id="rId29" Type="http://schemas.openxmlformats.org/officeDocument/2006/relationships/hyperlink" Target="https://www.poli.ufrj.br/arquivos/ACEs_pdf/Projeto%20Cultural%20II.pdf" TargetMode="External"/><Relationship Id="rId11" Type="http://schemas.openxmlformats.org/officeDocument/2006/relationships/hyperlink" Target="https://www.poli.ufrj.br/arquivos/ACEs_pdf/Atividade%20de%20Intercambio%20II.pdf" TargetMode="External"/><Relationship Id="rId24" Type="http://schemas.openxmlformats.org/officeDocument/2006/relationships/hyperlink" Target="https://www.poli.ufrj.br/arquivos/ACEs_pdf/Monitoria%20II.pdf" TargetMode="External"/><Relationship Id="rId32" Type="http://schemas.openxmlformats.org/officeDocument/2006/relationships/hyperlink" Target="https://www.poli.ufrj.br/arquivos/ACEs_pdf/Part%20em%20Ativ%20Cultural%20III.pdf" TargetMode="External"/><Relationship Id="rId37" Type="http://schemas.openxmlformats.org/officeDocument/2006/relationships/hyperlink" Target="https://www.poli.ufrj.br/arquivos/ACEs_pdf/Grupo%20de%20Estudo%20I.pdf" TargetMode="External"/><Relationship Id="rId40" Type="http://schemas.openxmlformats.org/officeDocument/2006/relationships/hyperlink" Target="https://www.poli.ufrj.br/arquivos/ACEs_pdf/Sociedade%20de%20Debates%20I.pdf" TargetMode="External"/><Relationship Id="rId45" Type="http://schemas.openxmlformats.org/officeDocument/2006/relationships/hyperlink" Target="https://www.poli.ufrj.br/arquivos/ACEs_pdf/Formulario_Acessibilidade_IV.pdf" TargetMode="External"/><Relationship Id="rId5" Type="http://schemas.openxmlformats.org/officeDocument/2006/relationships/hyperlink" Target="https://www.poli.ufrj.br/arquivos/ACEs_pdf/Estagio%20Nao-obrigatorio%20II.pdf" TargetMode="External"/><Relationship Id="rId15" Type="http://schemas.openxmlformats.org/officeDocument/2006/relationships/hyperlink" Target="https://www.poli.ufrj.br/arquivos/ACEs_pdf/Trabalhos%20Comunitarios%20III.pdf" TargetMode="External"/><Relationship Id="rId23" Type="http://schemas.openxmlformats.org/officeDocument/2006/relationships/hyperlink" Target="https://www.poli.ufrj.br/arquivos/ACEs_pdf/Monitoria%20I.pdf" TargetMode="External"/><Relationship Id="rId28" Type="http://schemas.openxmlformats.org/officeDocument/2006/relationships/hyperlink" Target="https://www.poli.ufrj.br/arquivos/ACEs_pdf/Projeto%20Cultural%20I.pdf" TargetMode="External"/><Relationship Id="rId36" Type="http://schemas.openxmlformats.org/officeDocument/2006/relationships/hyperlink" Target="https://www.poli.ufrj.br/arquivos/ACEs_pdf/Part%20em%20Ativ%20Esportiva%20III.pdf" TargetMode="External"/><Relationship Id="rId49" Type="http://schemas.openxmlformats.org/officeDocument/2006/relationships/printerSettings" Target="../printerSettings/printerSettings2.bin"/><Relationship Id="rId10" Type="http://schemas.openxmlformats.org/officeDocument/2006/relationships/hyperlink" Target="https://www.poli.ufrj.br/arquivos/ACEs_pdf/Atividade%20de%20Intercambio%20I.pdf" TargetMode="External"/><Relationship Id="rId19" Type="http://schemas.openxmlformats.org/officeDocument/2006/relationships/hyperlink" Target="https://www.poli.ufrj.br/arquivos/ACEs_pdf/Equipe%20de%20Competicao%20I.pdf" TargetMode="External"/><Relationship Id="rId31" Type="http://schemas.openxmlformats.org/officeDocument/2006/relationships/hyperlink" Target="https://www.poli.ufrj.br/arquivos/ACEs_pdf/Part%20em%20Ativ%20Cultural%20II.pdf" TargetMode="External"/><Relationship Id="rId44" Type="http://schemas.openxmlformats.org/officeDocument/2006/relationships/hyperlink" Target="https://www.poli.ufrj.br/arquivos/ACEs_pdf/Formulario_Acessibilidade_III.pdf" TargetMode="External"/><Relationship Id="rId4" Type="http://schemas.openxmlformats.org/officeDocument/2006/relationships/hyperlink" Target="https://www.poli.ufrj.br/arquivos/ACEs_pdf/Estagio%20Nao-obrigatorio%20I.pdf" TargetMode="External"/><Relationship Id="rId9" Type="http://schemas.openxmlformats.org/officeDocument/2006/relationships/hyperlink" Target="https://www.poli.ufrj.br/arquivos/ACEs_pdf/Participacao%20em%20Eventos%20III.pdf" TargetMode="External"/><Relationship Id="rId14" Type="http://schemas.openxmlformats.org/officeDocument/2006/relationships/hyperlink" Target="https://www.poli.ufrj.br/arquivos/ACEs_pdf/Trabalhos%20Comunitarios%20II.pdf" TargetMode="External"/><Relationship Id="rId22" Type="http://schemas.openxmlformats.org/officeDocument/2006/relationships/hyperlink" Target="https://www.poli.ufrj.br/arquivos/ACEs_pdf/MesarioVoluntario.pdf" TargetMode="External"/><Relationship Id="rId27" Type="http://schemas.openxmlformats.org/officeDocument/2006/relationships/hyperlink" Target="https://www.poli.ufrj.br/arquivos/ACEs_pdf/Viagens%20Tecnicas%20II.pdf" TargetMode="External"/><Relationship Id="rId30" Type="http://schemas.openxmlformats.org/officeDocument/2006/relationships/hyperlink" Target="https://www.poli.ufrj.br/arquivos/ACEs_pdf/Part%20em%20Ativ%20Cultural%20I.pdf" TargetMode="External"/><Relationship Id="rId35" Type="http://schemas.openxmlformats.org/officeDocument/2006/relationships/hyperlink" Target="https://www.poli.ufrj.br/arquivos/ACEs_pdf/Part%20em%20Ativ%20Esportiva%20II.pdf" TargetMode="External"/><Relationship Id="rId43" Type="http://schemas.openxmlformats.org/officeDocument/2006/relationships/hyperlink" Target="https://www.poli.ufrj.br/arquivos/ACEs_pdf/Formulario_Acessibilidade_II.pdf" TargetMode="External"/><Relationship Id="rId48" Type="http://schemas.openxmlformats.org/officeDocument/2006/relationships/hyperlink" Target="https://www.poli.ufrj.br/arquivos/ACEs_pdf/Formulario_Acessibilidade_VII.pdf" TargetMode="External"/><Relationship Id="rId8" Type="http://schemas.openxmlformats.org/officeDocument/2006/relationships/hyperlink" Target="https://www.poli.ufrj.br/arquivos/ACEs_pdf/Participacao%20em%20Eventos%20II.pdf" TargetMode="External"/><Relationship Id="rId3" Type="http://schemas.openxmlformats.org/officeDocument/2006/relationships/hyperlink" Target="https://www.poli.ufrj.br/arquivos/ACEs_pdf/Iniciacao%20Cientifica%20III.pdf" TargetMode="External"/><Relationship Id="rId12" Type="http://schemas.openxmlformats.org/officeDocument/2006/relationships/hyperlink" Target="https://www.poli.ufrj.br/arquivos/ACEs_pdf/Atividades%20de%20Intercambio%20III.pdf" TargetMode="External"/><Relationship Id="rId17" Type="http://schemas.openxmlformats.org/officeDocument/2006/relationships/hyperlink" Target="https://www.poli.ufrj.br/arquivos/ACEs_pdf/Administracao%20de%20Empresa%20Junior%20II.pdf" TargetMode="External"/><Relationship Id="rId25" Type="http://schemas.openxmlformats.org/officeDocument/2006/relationships/hyperlink" Target="https://www.poli.ufrj.br/arquivos/ACEs_pdf/Monitoria%20III.pdf" TargetMode="External"/><Relationship Id="rId33" Type="http://schemas.openxmlformats.org/officeDocument/2006/relationships/hyperlink" Target="https://www.poli.ufrj.br/arquivos/ACEs_pdf/Competicao%20Esportiva%20I.pdf" TargetMode="External"/><Relationship Id="rId38" Type="http://schemas.openxmlformats.org/officeDocument/2006/relationships/hyperlink" Target="https://www.poli.ufrj.br/arquivos/ACEs_pdf/Grupo%20de%20Estudo%20II.pdf" TargetMode="External"/><Relationship Id="rId46" Type="http://schemas.openxmlformats.org/officeDocument/2006/relationships/hyperlink" Target="https://www.poli.ufrj.br/arquivos/ACEs_pdf/Formulario_Acessibilidade_V.pdf" TargetMode="External"/><Relationship Id="rId20" Type="http://schemas.openxmlformats.org/officeDocument/2006/relationships/hyperlink" Target="https://www.poli.ufrj.br/arquivos/ACEs_pdf/Equipe%20de%20Competicao%20II.pdf" TargetMode="External"/><Relationship Id="rId41" Type="http://schemas.openxmlformats.org/officeDocument/2006/relationships/hyperlink" Target="https://www.poli.ufrj.br/arquivos/ACEs_pdf/Sociedade%20de%20Debates%20II.pdf" TargetMode="External"/><Relationship Id="rId1" Type="http://schemas.openxmlformats.org/officeDocument/2006/relationships/hyperlink" Target="https://www.poli.ufrj.br/arquivos/ACEs_pdf/Iniciacao%20Cientifica%20I.pdf" TargetMode="External"/><Relationship Id="rId6" Type="http://schemas.openxmlformats.org/officeDocument/2006/relationships/hyperlink" Target="https://www.poli.ufrj.br/arquivos/ACEs_pdf/Estagio%20Nao-obrigatorio%20III.pdf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jsbaioco@poli.ufrj.br" TargetMode="External"/><Relationship Id="rId13" Type="http://schemas.openxmlformats.org/officeDocument/2006/relationships/hyperlink" Target="mailto:tanetto@lts.coppe.ufrj.br" TargetMode="External"/><Relationship Id="rId3" Type="http://schemas.openxmlformats.org/officeDocument/2006/relationships/hyperlink" Target="mailto:rafaelcharin@poli.ufrj.br" TargetMode="External"/><Relationship Id="rId7" Type="http://schemas.openxmlformats.org/officeDocument/2006/relationships/hyperlink" Target="mailto:rosebone@poli.ufrj.br" TargetMode="External"/><Relationship Id="rId12" Type="http://schemas.openxmlformats.org/officeDocument/2006/relationships/hyperlink" Target="mailto:dei@poli.ufrj.br" TargetMode="External"/><Relationship Id="rId2" Type="http://schemas.openxmlformats.org/officeDocument/2006/relationships/hyperlink" Target="mailto:ilson@lts.coppe.ufrj.br" TargetMode="External"/><Relationship Id="rId16" Type="http://schemas.openxmlformats.org/officeDocument/2006/relationships/drawing" Target="../drawings/drawing4.xml"/><Relationship Id="rId1" Type="http://schemas.openxmlformats.org/officeDocument/2006/relationships/hyperlink" Target="mailto:ilson@poli.ufrj.br" TargetMode="External"/><Relationship Id="rId6" Type="http://schemas.openxmlformats.org/officeDocument/2006/relationships/hyperlink" Target="mailto:jsbaioco@petroleo.ufrj.br" TargetMode="External"/><Relationship Id="rId11" Type="http://schemas.openxmlformats.org/officeDocument/2006/relationships/hyperlink" Target="mailto:j.figueiredo@igeo.ufrj.br" TargetMode="External"/><Relationship Id="rId5" Type="http://schemas.openxmlformats.org/officeDocument/2006/relationships/hyperlink" Target="mailto:jsbaioco@poli.ufrj.br" TargetMode="External"/><Relationship Id="rId15" Type="http://schemas.openxmlformats.org/officeDocument/2006/relationships/hyperlink" Target="mailto:virgilio@ufrj.br" TargetMode="External"/><Relationship Id="rId10" Type="http://schemas.openxmlformats.org/officeDocument/2006/relationships/hyperlink" Target="mailto:pcouto@poli.ufrj.br" TargetMode="External"/><Relationship Id="rId4" Type="http://schemas.openxmlformats.org/officeDocument/2006/relationships/hyperlink" Target="mailto:rafaelcharin@poli.ufrj.br" TargetMode="External"/><Relationship Id="rId9" Type="http://schemas.openxmlformats.org/officeDocument/2006/relationships/hyperlink" Target="mailto:jsbaioco@petroleo.ufrj.br" TargetMode="External"/><Relationship Id="rId14" Type="http://schemas.openxmlformats.org/officeDocument/2006/relationships/hyperlink" Target="mailto:lborghi@geologia.ufrj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AB7F9-6CE9-4194-8A31-2F335DACC1C1}">
  <dimension ref="B2:O26"/>
  <sheetViews>
    <sheetView workbookViewId="0">
      <selection activeCell="Q10" sqref="Q10"/>
    </sheetView>
  </sheetViews>
  <sheetFormatPr defaultRowHeight="15" x14ac:dyDescent="0.25"/>
  <cols>
    <col min="2" max="2" width="12.140625" bestFit="1" customWidth="1"/>
    <col min="3" max="3" width="13.85546875" style="23" bestFit="1" customWidth="1"/>
    <col min="4" max="4" width="10.85546875" style="23" bestFit="1" customWidth="1"/>
    <col min="5" max="6" width="12.140625" style="23" bestFit="1" customWidth="1"/>
    <col min="7" max="7" width="11" style="23" bestFit="1" customWidth="1"/>
    <col min="8" max="8" width="11.28515625" style="23" customWidth="1"/>
    <col min="9" max="9" width="12" style="23" customWidth="1"/>
  </cols>
  <sheetData>
    <row r="2" spans="2:15" x14ac:dyDescent="0.25">
      <c r="B2" s="43"/>
      <c r="C2" s="30" t="s">
        <v>194</v>
      </c>
      <c r="D2" s="30" t="s">
        <v>193</v>
      </c>
      <c r="E2" s="30" t="s">
        <v>195</v>
      </c>
      <c r="F2" s="30" t="s">
        <v>196</v>
      </c>
      <c r="G2" s="30" t="s">
        <v>197</v>
      </c>
      <c r="H2" s="30" t="s">
        <v>198</v>
      </c>
      <c r="I2" s="30" t="s">
        <v>199</v>
      </c>
    </row>
    <row r="3" spans="2:15" x14ac:dyDescent="0.25">
      <c r="B3" s="43" t="s">
        <v>200</v>
      </c>
      <c r="C3" s="30"/>
      <c r="D3" s="30"/>
      <c r="E3" s="30"/>
      <c r="F3" s="30"/>
      <c r="G3" s="30"/>
      <c r="H3" s="30"/>
      <c r="I3" s="30"/>
      <c r="K3" s="51" t="s">
        <v>224</v>
      </c>
      <c r="L3" s="51"/>
      <c r="M3" s="51"/>
      <c r="N3" s="51"/>
      <c r="O3" s="51"/>
    </row>
    <row r="4" spans="2:15" x14ac:dyDescent="0.25">
      <c r="B4" s="43" t="s">
        <v>201</v>
      </c>
      <c r="C4" s="30"/>
      <c r="D4" s="30"/>
      <c r="E4" s="30"/>
      <c r="F4" s="30"/>
      <c r="G4" s="30"/>
      <c r="H4" s="30"/>
      <c r="I4" s="30"/>
      <c r="K4" s="30" t="s">
        <v>225</v>
      </c>
      <c r="L4" s="30" t="s">
        <v>226</v>
      </c>
      <c r="M4" s="50" t="s">
        <v>227</v>
      </c>
      <c r="N4" s="50"/>
      <c r="O4" s="50"/>
    </row>
    <row r="5" spans="2:15" x14ac:dyDescent="0.25">
      <c r="B5" s="43" t="s">
        <v>202</v>
      </c>
      <c r="C5" s="30"/>
      <c r="D5" s="30"/>
      <c r="E5" s="30"/>
      <c r="F5" s="30"/>
      <c r="G5" s="30"/>
      <c r="H5" s="30"/>
      <c r="I5" s="30"/>
      <c r="K5" s="30"/>
      <c r="L5" s="30"/>
      <c r="M5" s="46"/>
      <c r="N5" s="47"/>
      <c r="O5" s="48"/>
    </row>
    <row r="6" spans="2:15" x14ac:dyDescent="0.25">
      <c r="B6" s="43" t="s">
        <v>203</v>
      </c>
      <c r="C6" s="30"/>
      <c r="D6" s="30"/>
      <c r="E6" s="30"/>
      <c r="F6" s="30"/>
      <c r="G6" s="30"/>
      <c r="H6" s="30"/>
      <c r="I6" s="30"/>
      <c r="K6" s="30"/>
      <c r="L6" s="30"/>
      <c r="M6" s="46"/>
      <c r="N6" s="47"/>
      <c r="O6" s="48"/>
    </row>
    <row r="7" spans="2:15" x14ac:dyDescent="0.25">
      <c r="B7" s="43" t="s">
        <v>204</v>
      </c>
      <c r="C7" s="30"/>
      <c r="D7" s="30"/>
      <c r="E7" s="30"/>
      <c r="F7" s="30"/>
      <c r="G7" s="30"/>
      <c r="H7" s="30"/>
      <c r="I7" s="30"/>
      <c r="K7" s="30"/>
      <c r="L7" s="30"/>
      <c r="M7" s="46"/>
      <c r="N7" s="47"/>
      <c r="O7" s="48"/>
    </row>
    <row r="8" spans="2:15" x14ac:dyDescent="0.25">
      <c r="B8" s="43" t="s">
        <v>205</v>
      </c>
      <c r="C8" s="30"/>
      <c r="D8" s="30"/>
      <c r="E8" s="30"/>
      <c r="F8" s="30"/>
      <c r="G8" s="30"/>
      <c r="H8" s="30"/>
      <c r="I8" s="30"/>
      <c r="K8" s="30"/>
      <c r="L8" s="30"/>
      <c r="M8" s="46"/>
      <c r="N8" s="47"/>
      <c r="O8" s="48"/>
    </row>
    <row r="9" spans="2:15" x14ac:dyDescent="0.25">
      <c r="B9" s="43" t="s">
        <v>206</v>
      </c>
      <c r="C9" s="30"/>
      <c r="D9" s="30"/>
      <c r="E9" s="30"/>
      <c r="F9" s="30"/>
      <c r="G9" s="30"/>
      <c r="H9" s="30"/>
      <c r="I9" s="30"/>
      <c r="K9" s="23"/>
      <c r="L9" s="23"/>
      <c r="M9" s="23"/>
      <c r="N9" s="23"/>
      <c r="O9" s="23"/>
    </row>
    <row r="10" spans="2:15" x14ac:dyDescent="0.25">
      <c r="B10" s="43" t="s">
        <v>207</v>
      </c>
      <c r="C10" s="30"/>
      <c r="D10" s="30"/>
      <c r="E10" s="30"/>
      <c r="F10" s="30"/>
      <c r="G10" s="30"/>
      <c r="H10" s="30"/>
      <c r="I10" s="30"/>
    </row>
    <row r="11" spans="2:15" x14ac:dyDescent="0.25">
      <c r="B11" s="43" t="s">
        <v>208</v>
      </c>
      <c r="C11" s="30"/>
      <c r="D11" s="30"/>
      <c r="E11" s="30"/>
      <c r="F11" s="30"/>
      <c r="G11" s="30"/>
      <c r="H11" s="30"/>
      <c r="I11" s="30"/>
      <c r="K11" s="49" t="s">
        <v>228</v>
      </c>
      <c r="L11" s="49"/>
      <c r="M11" s="49"/>
      <c r="N11" s="49"/>
      <c r="O11" s="49"/>
    </row>
    <row r="12" spans="2:15" x14ac:dyDescent="0.25">
      <c r="B12" s="43" t="s">
        <v>209</v>
      </c>
      <c r="C12" s="30"/>
      <c r="D12" s="30"/>
      <c r="E12" s="30"/>
      <c r="F12" s="30"/>
      <c r="G12" s="30"/>
      <c r="H12" s="30"/>
      <c r="I12" s="30"/>
      <c r="K12" s="45"/>
      <c r="L12" s="45"/>
      <c r="M12" s="45"/>
      <c r="N12" s="45"/>
      <c r="O12" s="45"/>
    </row>
    <row r="13" spans="2:15" x14ac:dyDescent="0.25">
      <c r="B13" s="43" t="s">
        <v>210</v>
      </c>
      <c r="C13" s="30"/>
      <c r="D13" s="30"/>
      <c r="E13" s="30"/>
      <c r="F13" s="30"/>
      <c r="G13" s="30"/>
      <c r="H13" s="30"/>
      <c r="I13" s="30"/>
      <c r="K13" s="45"/>
      <c r="L13" s="45"/>
      <c r="M13" s="45"/>
      <c r="N13" s="45"/>
      <c r="O13" s="45"/>
    </row>
    <row r="14" spans="2:15" x14ac:dyDescent="0.25">
      <c r="B14" s="43" t="s">
        <v>211</v>
      </c>
      <c r="C14" s="30"/>
      <c r="D14" s="30"/>
      <c r="E14" s="30"/>
      <c r="F14" s="30"/>
      <c r="G14" s="30"/>
      <c r="H14" s="30"/>
      <c r="I14" s="30"/>
      <c r="K14" s="45"/>
      <c r="L14" s="45"/>
      <c r="M14" s="45"/>
      <c r="N14" s="45"/>
      <c r="O14" s="45"/>
    </row>
    <row r="15" spans="2:15" x14ac:dyDescent="0.25">
      <c r="B15" s="43" t="s">
        <v>212</v>
      </c>
      <c r="C15" s="30"/>
      <c r="D15" s="30"/>
      <c r="E15" s="30"/>
      <c r="F15" s="30"/>
      <c r="G15" s="30"/>
      <c r="H15" s="30"/>
      <c r="I15" s="30"/>
      <c r="K15" s="45"/>
      <c r="L15" s="45"/>
      <c r="M15" s="45"/>
      <c r="N15" s="45"/>
      <c r="O15" s="45"/>
    </row>
    <row r="16" spans="2:15" x14ac:dyDescent="0.25">
      <c r="B16" s="43" t="s">
        <v>213</v>
      </c>
      <c r="C16" s="30"/>
      <c r="D16" s="30"/>
      <c r="E16" s="30"/>
      <c r="F16" s="30"/>
      <c r="G16" s="30"/>
      <c r="H16" s="30"/>
      <c r="I16" s="30"/>
      <c r="K16" s="45"/>
      <c r="L16" s="45"/>
      <c r="M16" s="45"/>
      <c r="N16" s="45"/>
      <c r="O16" s="45"/>
    </row>
    <row r="17" spans="2:15" x14ac:dyDescent="0.25">
      <c r="B17" s="43" t="s">
        <v>214</v>
      </c>
      <c r="C17" s="30"/>
      <c r="D17" s="30"/>
      <c r="E17" s="30"/>
      <c r="F17" s="30"/>
      <c r="G17" s="30"/>
      <c r="H17" s="30"/>
      <c r="I17" s="30"/>
      <c r="K17" s="45"/>
      <c r="L17" s="45"/>
      <c r="M17" s="45"/>
      <c r="N17" s="45"/>
      <c r="O17" s="45"/>
    </row>
    <row r="18" spans="2:15" x14ac:dyDescent="0.25">
      <c r="B18" s="43" t="s">
        <v>215</v>
      </c>
      <c r="C18" s="30"/>
      <c r="D18" s="30"/>
      <c r="E18" s="30"/>
      <c r="F18" s="30"/>
      <c r="G18" s="30"/>
      <c r="H18" s="30"/>
      <c r="I18" s="30"/>
      <c r="K18" s="45"/>
      <c r="L18" s="45"/>
      <c r="M18" s="45"/>
      <c r="N18" s="45"/>
      <c r="O18" s="45"/>
    </row>
    <row r="19" spans="2:15" x14ac:dyDescent="0.25">
      <c r="B19" s="43" t="s">
        <v>216</v>
      </c>
      <c r="C19" s="30"/>
      <c r="D19" s="30"/>
      <c r="E19" s="30"/>
      <c r="F19" s="30"/>
      <c r="G19" s="30"/>
      <c r="H19" s="30"/>
      <c r="I19" s="30"/>
      <c r="K19" s="45"/>
      <c r="L19" s="45"/>
      <c r="M19" s="45"/>
      <c r="N19" s="45"/>
      <c r="O19" s="45"/>
    </row>
    <row r="20" spans="2:15" x14ac:dyDescent="0.25">
      <c r="B20" s="43" t="s">
        <v>217</v>
      </c>
      <c r="C20" s="30"/>
      <c r="D20" s="30"/>
      <c r="E20" s="30"/>
      <c r="F20" s="30"/>
      <c r="G20" s="30"/>
      <c r="H20" s="30"/>
      <c r="I20" s="30"/>
      <c r="K20" s="45"/>
      <c r="L20" s="45"/>
      <c r="M20" s="45"/>
      <c r="N20" s="45"/>
      <c r="O20" s="45"/>
    </row>
    <row r="21" spans="2:15" x14ac:dyDescent="0.25">
      <c r="B21" s="43" t="s">
        <v>218</v>
      </c>
      <c r="C21" s="30"/>
      <c r="D21" s="30"/>
      <c r="E21" s="30"/>
      <c r="F21" s="30"/>
      <c r="G21" s="30"/>
      <c r="H21" s="30"/>
      <c r="I21" s="30"/>
    </row>
    <row r="22" spans="2:15" x14ac:dyDescent="0.25">
      <c r="B22" s="43" t="s">
        <v>219</v>
      </c>
      <c r="C22" s="30"/>
      <c r="D22" s="30"/>
      <c r="E22" s="30"/>
      <c r="F22" s="30"/>
      <c r="G22" s="30"/>
      <c r="H22" s="30"/>
      <c r="I22" s="30"/>
    </row>
    <row r="23" spans="2:15" x14ac:dyDescent="0.25">
      <c r="B23" s="43" t="s">
        <v>220</v>
      </c>
      <c r="C23" s="30"/>
      <c r="D23" s="30"/>
      <c r="E23" s="30"/>
      <c r="F23" s="30"/>
      <c r="G23" s="30"/>
      <c r="H23" s="30"/>
      <c r="I23" s="30"/>
    </row>
    <row r="24" spans="2:15" x14ac:dyDescent="0.25">
      <c r="B24" s="43" t="s">
        <v>221</v>
      </c>
      <c r="C24" s="30"/>
      <c r="D24" s="30"/>
      <c r="E24" s="30"/>
      <c r="F24" s="30"/>
      <c r="G24" s="30"/>
      <c r="H24" s="30"/>
      <c r="I24" s="30"/>
    </row>
    <row r="25" spans="2:15" x14ac:dyDescent="0.25">
      <c r="B25" s="43" t="s">
        <v>222</v>
      </c>
      <c r="C25" s="30"/>
      <c r="D25" s="30"/>
      <c r="E25" s="30"/>
      <c r="F25" s="30"/>
      <c r="G25" s="30"/>
      <c r="H25" s="30"/>
      <c r="I25" s="30"/>
    </row>
    <row r="26" spans="2:15" x14ac:dyDescent="0.25">
      <c r="B26" s="43" t="s">
        <v>223</v>
      </c>
      <c r="C26" s="30"/>
      <c r="D26" s="30"/>
      <c r="E26" s="30"/>
      <c r="F26" s="30"/>
      <c r="G26" s="30"/>
      <c r="H26" s="30"/>
      <c r="I26" s="30"/>
    </row>
  </sheetData>
  <mergeCells count="16">
    <mergeCell ref="M4:O4"/>
    <mergeCell ref="K3:O3"/>
    <mergeCell ref="K20:O20"/>
    <mergeCell ref="M6:O6"/>
    <mergeCell ref="M5:O5"/>
    <mergeCell ref="K11:O11"/>
    <mergeCell ref="K12:O12"/>
    <mergeCell ref="K13:O13"/>
    <mergeCell ref="K14:O14"/>
    <mergeCell ref="M8:O8"/>
    <mergeCell ref="M7:O7"/>
    <mergeCell ref="K15:O15"/>
    <mergeCell ref="K16:O16"/>
    <mergeCell ref="K17:O17"/>
    <mergeCell ref="K18:O18"/>
    <mergeCell ref="K19:O19"/>
  </mergeCells>
  <phoneticPr fontId="9" type="noConversion"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E75ED-9338-482C-8CDA-996C9C5F84BD}">
  <dimension ref="A1:U41"/>
  <sheetViews>
    <sheetView topLeftCell="A4" zoomScale="80" zoomScaleNormal="80" workbookViewId="0">
      <selection activeCell="V1" sqref="V1:BI1048576"/>
    </sheetView>
  </sheetViews>
  <sheetFormatPr defaultRowHeight="15" x14ac:dyDescent="0.25"/>
  <sheetData>
    <row r="1" spans="1:21" s="39" customFormat="1" x14ac:dyDescent="0.25">
      <c r="A1" s="60" t="s">
        <v>179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21" s="39" customFormat="1" x14ac:dyDescent="0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21" s="62" customFormat="1" x14ac:dyDescent="0.25"/>
    <row r="4" spans="1:21" x14ac:dyDescent="0.25">
      <c r="A4" s="66">
        <v>1</v>
      </c>
      <c r="B4" s="66"/>
      <c r="C4" s="66"/>
      <c r="D4" s="66">
        <v>2</v>
      </c>
      <c r="E4" s="66"/>
      <c r="F4" s="66"/>
      <c r="G4" s="66">
        <v>3</v>
      </c>
      <c r="H4" s="66"/>
      <c r="I4" s="66"/>
      <c r="J4" s="66">
        <v>4</v>
      </c>
      <c r="K4" s="66"/>
      <c r="L4" s="66"/>
      <c r="M4" s="66">
        <v>5</v>
      </c>
      <c r="N4" s="66"/>
      <c r="O4" s="66"/>
      <c r="P4" s="66">
        <v>6</v>
      </c>
      <c r="Q4" s="66"/>
      <c r="R4" s="66"/>
      <c r="S4" s="66">
        <v>7</v>
      </c>
      <c r="T4" s="66"/>
      <c r="U4" s="66"/>
    </row>
    <row r="5" spans="1:21" x14ac:dyDescent="0.2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</row>
    <row r="6" spans="1:21" x14ac:dyDescent="0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</row>
    <row r="7" spans="1:21" x14ac:dyDescent="0.2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</row>
    <row r="8" spans="1:21" x14ac:dyDescent="0.2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</row>
    <row r="9" spans="1:21" x14ac:dyDescent="0.2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</row>
    <row r="10" spans="1:21" x14ac:dyDescent="0.25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1:21" x14ac:dyDescent="0.25">
      <c r="A11" s="66">
        <v>8</v>
      </c>
      <c r="B11" s="66"/>
      <c r="C11" s="66"/>
      <c r="D11" s="66">
        <v>9</v>
      </c>
      <c r="E11" s="66"/>
      <c r="F11" s="66"/>
      <c r="G11" s="66">
        <v>10</v>
      </c>
      <c r="H11" s="66"/>
      <c r="I11" s="66"/>
      <c r="J11" s="66">
        <v>11</v>
      </c>
      <c r="K11" s="66"/>
      <c r="L11" s="66"/>
      <c r="M11" s="66">
        <v>12</v>
      </c>
      <c r="N11" s="66"/>
      <c r="O11" s="66"/>
      <c r="P11" s="66">
        <v>13</v>
      </c>
      <c r="Q11" s="66"/>
      <c r="R11" s="66"/>
      <c r="S11" s="66">
        <v>14</v>
      </c>
      <c r="T11" s="66"/>
      <c r="U11" s="66"/>
    </row>
    <row r="12" spans="1:21" x14ac:dyDescent="0.25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</row>
    <row r="13" spans="1:21" x14ac:dyDescent="0.25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</row>
    <row r="14" spans="1:21" x14ac:dyDescent="0.2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</row>
    <row r="15" spans="1:21" x14ac:dyDescent="0.25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</row>
    <row r="16" spans="1:21" x14ac:dyDescent="0.2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</row>
    <row r="17" spans="1:21" x14ac:dyDescent="0.2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</row>
    <row r="18" spans="1:21" x14ac:dyDescent="0.25">
      <c r="A18" s="53">
        <v>15</v>
      </c>
      <c r="B18" s="53"/>
      <c r="C18" s="53"/>
      <c r="D18" s="53">
        <v>16</v>
      </c>
      <c r="E18" s="53"/>
      <c r="F18" s="53"/>
      <c r="G18" s="53">
        <v>17</v>
      </c>
      <c r="H18" s="53"/>
      <c r="I18" s="53"/>
      <c r="J18" s="53">
        <v>18</v>
      </c>
      <c r="K18" s="53"/>
      <c r="L18" s="53"/>
      <c r="M18" s="53">
        <v>19</v>
      </c>
      <c r="N18" s="53"/>
      <c r="O18" s="53"/>
      <c r="P18" s="53">
        <v>20</v>
      </c>
      <c r="Q18" s="53"/>
      <c r="R18" s="53"/>
      <c r="S18" s="53">
        <v>21</v>
      </c>
      <c r="T18" s="53"/>
      <c r="U18" s="53"/>
    </row>
    <row r="19" spans="1:21" x14ac:dyDescent="0.2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</row>
    <row r="20" spans="1:21" x14ac:dyDescent="0.25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</row>
    <row r="21" spans="1:21" x14ac:dyDescent="0.2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</row>
    <row r="22" spans="1:21" x14ac:dyDescent="0.2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</row>
    <row r="23" spans="1:21" x14ac:dyDescent="0.2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</row>
    <row r="24" spans="1:21" x14ac:dyDescent="0.2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</row>
    <row r="25" spans="1:21" x14ac:dyDescent="0.25">
      <c r="A25" s="53">
        <v>22</v>
      </c>
      <c r="B25" s="53"/>
      <c r="C25" s="53"/>
      <c r="D25" s="53">
        <v>23</v>
      </c>
      <c r="E25" s="53"/>
      <c r="F25" s="53"/>
      <c r="G25" s="53">
        <v>24</v>
      </c>
      <c r="H25" s="53"/>
      <c r="I25" s="53"/>
      <c r="J25" s="53">
        <v>25</v>
      </c>
      <c r="K25" s="53"/>
      <c r="L25" s="53"/>
      <c r="M25" s="53">
        <v>26</v>
      </c>
      <c r="N25" s="53"/>
      <c r="O25" s="53"/>
      <c r="P25" s="53">
        <v>27</v>
      </c>
      <c r="Q25" s="53"/>
      <c r="R25" s="53"/>
      <c r="S25" s="53">
        <v>28</v>
      </c>
      <c r="T25" s="53"/>
      <c r="U25" s="53"/>
    </row>
    <row r="26" spans="1:21" x14ac:dyDescent="0.25">
      <c r="A26" s="53"/>
      <c r="B26" s="53"/>
      <c r="C26" s="53"/>
      <c r="D26" s="53"/>
      <c r="E26" s="53"/>
      <c r="F26" s="53"/>
      <c r="G26" s="53"/>
      <c r="H26" s="53"/>
      <c r="I26" s="53"/>
      <c r="J26" s="54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64"/>
    </row>
    <row r="27" spans="1:21" x14ac:dyDescent="0.25">
      <c r="A27" s="53"/>
      <c r="B27" s="53"/>
      <c r="C27" s="53"/>
      <c r="D27" s="53"/>
      <c r="E27" s="53"/>
      <c r="F27" s="53"/>
      <c r="G27" s="53"/>
      <c r="H27" s="53"/>
      <c r="I27" s="53"/>
      <c r="J27" s="56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65"/>
    </row>
    <row r="28" spans="1:21" x14ac:dyDescent="0.25">
      <c r="A28" s="53"/>
      <c r="B28" s="53"/>
      <c r="C28" s="53"/>
      <c r="D28" s="53"/>
      <c r="E28" s="53"/>
      <c r="F28" s="53"/>
      <c r="G28" s="53"/>
      <c r="H28" s="53"/>
      <c r="I28" s="53"/>
      <c r="J28" s="56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65"/>
    </row>
    <row r="29" spans="1:21" x14ac:dyDescent="0.25">
      <c r="A29" s="53"/>
      <c r="B29" s="53"/>
      <c r="C29" s="53"/>
      <c r="D29" s="53"/>
      <c r="E29" s="53"/>
      <c r="F29" s="53"/>
      <c r="G29" s="53"/>
      <c r="H29" s="53"/>
      <c r="I29" s="53"/>
      <c r="J29" s="56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65"/>
    </row>
    <row r="30" spans="1:21" x14ac:dyDescent="0.25">
      <c r="A30" s="53"/>
      <c r="B30" s="53"/>
      <c r="C30" s="53"/>
      <c r="D30" s="53"/>
      <c r="E30" s="53"/>
      <c r="F30" s="53"/>
      <c r="G30" s="53"/>
      <c r="H30" s="53"/>
      <c r="I30" s="53"/>
      <c r="J30" s="56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65"/>
    </row>
    <row r="31" spans="1:21" x14ac:dyDescent="0.25">
      <c r="A31" s="53"/>
      <c r="B31" s="53"/>
      <c r="C31" s="53"/>
      <c r="D31" s="53"/>
      <c r="E31" s="53"/>
      <c r="F31" s="53"/>
      <c r="G31" s="53"/>
      <c r="H31" s="53"/>
      <c r="I31" s="53"/>
      <c r="J31" s="58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63"/>
    </row>
    <row r="32" spans="1:21" x14ac:dyDescent="0.25">
      <c r="A32" s="53">
        <v>29</v>
      </c>
      <c r="B32" s="53"/>
      <c r="C32" s="53"/>
      <c r="D32" s="53">
        <v>30</v>
      </c>
      <c r="E32" s="53"/>
      <c r="F32" s="53"/>
      <c r="G32" s="59">
        <v>31</v>
      </c>
      <c r="H32" s="59"/>
      <c r="I32" s="63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</row>
    <row r="33" spans="1:21" x14ac:dyDescent="0.25">
      <c r="A33" s="54"/>
      <c r="B33" s="55"/>
      <c r="C33" s="55"/>
      <c r="D33" s="55"/>
      <c r="E33" s="55"/>
      <c r="F33" s="55"/>
      <c r="G33" s="55"/>
      <c r="H33" s="55"/>
      <c r="I33" s="64"/>
      <c r="J33" s="52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</row>
    <row r="34" spans="1:21" x14ac:dyDescent="0.25">
      <c r="A34" s="56"/>
      <c r="B34" s="57"/>
      <c r="C34" s="57"/>
      <c r="D34" s="57"/>
      <c r="E34" s="57"/>
      <c r="F34" s="57"/>
      <c r="G34" s="57"/>
      <c r="H34" s="57"/>
      <c r="I34" s="65"/>
      <c r="J34" s="52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</row>
    <row r="35" spans="1:21" x14ac:dyDescent="0.25">
      <c r="A35" s="56"/>
      <c r="B35" s="57"/>
      <c r="C35" s="57"/>
      <c r="D35" s="57"/>
      <c r="E35" s="57"/>
      <c r="F35" s="57"/>
      <c r="G35" s="57"/>
      <c r="H35" s="57"/>
      <c r="I35" s="65"/>
      <c r="J35" s="52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</row>
    <row r="36" spans="1:21" x14ac:dyDescent="0.25">
      <c r="A36" s="56"/>
      <c r="B36" s="57"/>
      <c r="C36" s="57"/>
      <c r="D36" s="57"/>
      <c r="E36" s="57"/>
      <c r="F36" s="57"/>
      <c r="G36" s="57"/>
      <c r="H36" s="57"/>
      <c r="I36" s="65"/>
      <c r="J36" s="52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</row>
    <row r="37" spans="1:21" x14ac:dyDescent="0.25">
      <c r="A37" s="56"/>
      <c r="B37" s="57"/>
      <c r="C37" s="57"/>
      <c r="D37" s="57"/>
      <c r="E37" s="57"/>
      <c r="F37" s="57"/>
      <c r="G37" s="57"/>
      <c r="H37" s="57"/>
      <c r="I37" s="65"/>
      <c r="J37" s="52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</row>
    <row r="38" spans="1:21" x14ac:dyDescent="0.25">
      <c r="A38" s="58"/>
      <c r="B38" s="59"/>
      <c r="C38" s="59"/>
      <c r="D38" s="59"/>
      <c r="E38" s="59"/>
      <c r="F38" s="59"/>
      <c r="G38" s="59"/>
      <c r="H38" s="59"/>
      <c r="I38" s="63"/>
      <c r="J38" s="52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</row>
    <row r="39" spans="1:21" s="39" customFormat="1" x14ac:dyDescent="0.25">
      <c r="J39" s="52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</row>
    <row r="40" spans="1:21" s="39" customFormat="1" x14ac:dyDescent="0.25"/>
    <row r="41" spans="1:21" s="39" customFormat="1" x14ac:dyDescent="0.25"/>
  </sheetData>
  <mergeCells count="66">
    <mergeCell ref="S4:U4"/>
    <mergeCell ref="A5:C10"/>
    <mergeCell ref="D5:F10"/>
    <mergeCell ref="G5:I10"/>
    <mergeCell ref="J5:L10"/>
    <mergeCell ref="M5:O10"/>
    <mergeCell ref="P5:R10"/>
    <mergeCell ref="S5:U10"/>
    <mergeCell ref="A4:C4"/>
    <mergeCell ref="D4:F4"/>
    <mergeCell ref="G4:I4"/>
    <mergeCell ref="J4:L4"/>
    <mergeCell ref="M4:O4"/>
    <mergeCell ref="P4:R4"/>
    <mergeCell ref="S11:U11"/>
    <mergeCell ref="A12:C17"/>
    <mergeCell ref="D12:F17"/>
    <mergeCell ref="G12:I17"/>
    <mergeCell ref="J12:L17"/>
    <mergeCell ref="M12:O17"/>
    <mergeCell ref="P12:R17"/>
    <mergeCell ref="S12:U17"/>
    <mergeCell ref="A11:C11"/>
    <mergeCell ref="D11:F11"/>
    <mergeCell ref="G11:I11"/>
    <mergeCell ref="J11:L11"/>
    <mergeCell ref="M11:O11"/>
    <mergeCell ref="P11:R11"/>
    <mergeCell ref="M25:O25"/>
    <mergeCell ref="P25:R25"/>
    <mergeCell ref="S18:U18"/>
    <mergeCell ref="A19:C24"/>
    <mergeCell ref="D19:F24"/>
    <mergeCell ref="G19:I24"/>
    <mergeCell ref="J19:L24"/>
    <mergeCell ref="M19:O24"/>
    <mergeCell ref="P19:R24"/>
    <mergeCell ref="S19:U24"/>
    <mergeCell ref="A18:C18"/>
    <mergeCell ref="D18:F18"/>
    <mergeCell ref="G18:I18"/>
    <mergeCell ref="J18:L18"/>
    <mergeCell ref="M18:O18"/>
    <mergeCell ref="P18:R18"/>
    <mergeCell ref="A1:L2"/>
    <mergeCell ref="A3:XFD3"/>
    <mergeCell ref="G32:I32"/>
    <mergeCell ref="G33:I38"/>
    <mergeCell ref="S25:U25"/>
    <mergeCell ref="A26:C31"/>
    <mergeCell ref="D26:F31"/>
    <mergeCell ref="G26:I31"/>
    <mergeCell ref="J26:L31"/>
    <mergeCell ref="M26:O31"/>
    <mergeCell ref="P26:R31"/>
    <mergeCell ref="S26:U31"/>
    <mergeCell ref="A25:C25"/>
    <mergeCell ref="D25:F25"/>
    <mergeCell ref="G25:I25"/>
    <mergeCell ref="J25:L25"/>
    <mergeCell ref="J32:U32"/>
    <mergeCell ref="J33:J39"/>
    <mergeCell ref="A32:C32"/>
    <mergeCell ref="D32:F32"/>
    <mergeCell ref="A33:C38"/>
    <mergeCell ref="D33:F38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A7C8-F5D9-4CB8-AF97-32F0102EEF9F}">
  <dimension ref="A1:U11"/>
  <sheetViews>
    <sheetView workbookViewId="0">
      <selection sqref="A1:M2"/>
    </sheetView>
  </sheetViews>
  <sheetFormatPr defaultRowHeight="15" x14ac:dyDescent="0.25"/>
  <cols>
    <col min="1" max="1" width="15.42578125" style="29" bestFit="1" customWidth="1"/>
  </cols>
  <sheetData>
    <row r="1" spans="1:21" s="39" customFormat="1" x14ac:dyDescent="0.25">
      <c r="A1" s="68" t="s">
        <v>192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21" s="39" customFormat="1" x14ac:dyDescent="0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21" s="53" customFormat="1" x14ac:dyDescent="0.25"/>
    <row r="4" spans="1:21" x14ac:dyDescent="0.25">
      <c r="A4" s="41"/>
      <c r="B4" s="69" t="s">
        <v>187</v>
      </c>
      <c r="C4" s="69"/>
      <c r="D4" s="69"/>
      <c r="E4" s="69"/>
      <c r="F4" s="69" t="s">
        <v>188</v>
      </c>
      <c r="G4" s="69"/>
      <c r="H4" s="69"/>
      <c r="I4" s="69"/>
      <c r="J4" s="69" t="s">
        <v>189</v>
      </c>
      <c r="K4" s="69"/>
      <c r="L4" s="69"/>
      <c r="M4" s="69"/>
      <c r="N4" s="69" t="s">
        <v>190</v>
      </c>
      <c r="O4" s="69"/>
      <c r="P4" s="69"/>
      <c r="Q4" s="69"/>
      <c r="R4" s="69" t="s">
        <v>191</v>
      </c>
      <c r="S4" s="69"/>
      <c r="T4" s="69"/>
      <c r="U4" s="69"/>
    </row>
    <row r="5" spans="1:21" ht="90" customHeight="1" x14ac:dyDescent="0.25">
      <c r="A5" s="42" t="s">
        <v>180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</row>
    <row r="6" spans="1:21" ht="90" customHeight="1" x14ac:dyDescent="0.25">
      <c r="A6" s="42" t="s">
        <v>181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</row>
    <row r="7" spans="1:21" ht="90" customHeight="1" x14ac:dyDescent="0.25">
      <c r="A7" s="42" t="s">
        <v>182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</row>
    <row r="8" spans="1:21" ht="90" customHeight="1" x14ac:dyDescent="0.25">
      <c r="A8" s="42" t="s">
        <v>183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</row>
    <row r="9" spans="1:21" ht="90" customHeight="1" x14ac:dyDescent="0.25">
      <c r="A9" s="42" t="s">
        <v>184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</row>
    <row r="10" spans="1:21" ht="90" customHeight="1" x14ac:dyDescent="0.25">
      <c r="A10" s="42" t="s">
        <v>186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</row>
    <row r="11" spans="1:21" ht="92.25" customHeight="1" x14ac:dyDescent="0.25">
      <c r="A11" s="42" t="s">
        <v>185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</row>
  </sheetData>
  <mergeCells count="42">
    <mergeCell ref="A1:M2"/>
    <mergeCell ref="A3:XFD3"/>
    <mergeCell ref="B4:E4"/>
    <mergeCell ref="F4:I4"/>
    <mergeCell ref="J4:M4"/>
    <mergeCell ref="N4:Q4"/>
    <mergeCell ref="R4:U4"/>
    <mergeCell ref="B6:E6"/>
    <mergeCell ref="F6:I6"/>
    <mergeCell ref="J6:M6"/>
    <mergeCell ref="N6:Q6"/>
    <mergeCell ref="R6:U6"/>
    <mergeCell ref="B5:E5"/>
    <mergeCell ref="F5:I5"/>
    <mergeCell ref="J5:M5"/>
    <mergeCell ref="N5:Q5"/>
    <mergeCell ref="R5:U5"/>
    <mergeCell ref="B8:E8"/>
    <mergeCell ref="F8:I8"/>
    <mergeCell ref="J8:M8"/>
    <mergeCell ref="N8:Q8"/>
    <mergeCell ref="R8:U8"/>
    <mergeCell ref="B7:E7"/>
    <mergeCell ref="F7:I7"/>
    <mergeCell ref="J7:M7"/>
    <mergeCell ref="N7:Q7"/>
    <mergeCell ref="R7:U7"/>
    <mergeCell ref="B10:E10"/>
    <mergeCell ref="F10:I10"/>
    <mergeCell ref="J10:M10"/>
    <mergeCell ref="N10:Q10"/>
    <mergeCell ref="R10:U10"/>
    <mergeCell ref="B9:E9"/>
    <mergeCell ref="F9:I9"/>
    <mergeCell ref="J9:M9"/>
    <mergeCell ref="N9:Q9"/>
    <mergeCell ref="R9:U9"/>
    <mergeCell ref="B11:E11"/>
    <mergeCell ref="F11:I11"/>
    <mergeCell ref="J11:M11"/>
    <mergeCell ref="N11:Q11"/>
    <mergeCell ref="R11:U11"/>
  </mergeCells>
  <pageMargins left="0.511811024" right="0.511811024" top="0.78740157499999996" bottom="0.78740157499999996" header="0.31496062000000002" footer="0.31496062000000002"/>
  <pageSetup paperSize="9"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E2015-1943-48B0-A3EB-B6C9B56714A5}">
  <dimension ref="B1:U47"/>
  <sheetViews>
    <sheetView topLeftCell="A13" workbookViewId="0">
      <selection activeCell="P21" sqref="P21"/>
    </sheetView>
  </sheetViews>
  <sheetFormatPr defaultRowHeight="15" x14ac:dyDescent="0.25"/>
  <cols>
    <col min="3" max="3" width="16.140625" bestFit="1" customWidth="1"/>
    <col min="10" max="10" width="17.5703125" customWidth="1"/>
    <col min="17" max="17" width="18.28515625" customWidth="1"/>
  </cols>
  <sheetData>
    <row r="1" spans="2:18" ht="15.75" thickBot="1" x14ac:dyDescent="0.3"/>
    <row r="2" spans="2:18" ht="18.75" x14ac:dyDescent="0.3">
      <c r="B2" s="70" t="s">
        <v>13</v>
      </c>
      <c r="C2" s="71"/>
      <c r="D2" s="71"/>
      <c r="E2" s="71"/>
      <c r="F2" s="71"/>
      <c r="G2" s="72"/>
      <c r="I2" s="70" t="s">
        <v>14</v>
      </c>
      <c r="J2" s="71"/>
      <c r="K2" s="71"/>
      <c r="L2" s="71"/>
      <c r="M2" s="71"/>
      <c r="N2" s="72"/>
    </row>
    <row r="3" spans="2:18" x14ac:dyDescent="0.25">
      <c r="B3" s="73"/>
      <c r="C3" s="1" t="s">
        <v>0</v>
      </c>
      <c r="D3" s="1" t="s">
        <v>1</v>
      </c>
      <c r="E3" s="1" t="s">
        <v>2</v>
      </c>
      <c r="F3" s="1" t="s">
        <v>3</v>
      </c>
      <c r="G3" s="74"/>
      <c r="I3" s="73"/>
      <c r="J3" s="1" t="s">
        <v>0</v>
      </c>
      <c r="K3" s="1" t="s">
        <v>1</v>
      </c>
      <c r="L3" s="1" t="s">
        <v>2</v>
      </c>
      <c r="M3" s="1" t="s">
        <v>3</v>
      </c>
      <c r="N3" s="74"/>
    </row>
    <row r="4" spans="2:18" x14ac:dyDescent="0.25">
      <c r="B4" s="73"/>
      <c r="D4" s="2"/>
      <c r="E4" s="3"/>
      <c r="F4">
        <f>D4*E4</f>
        <v>0</v>
      </c>
      <c r="G4" s="74"/>
      <c r="I4" s="73"/>
      <c r="K4" s="2"/>
      <c r="L4" s="3"/>
      <c r="M4">
        <f>K4*L4</f>
        <v>0</v>
      </c>
      <c r="N4" s="74"/>
      <c r="Q4" s="2"/>
      <c r="R4" s="3"/>
    </row>
    <row r="5" spans="2:18" x14ac:dyDescent="0.25">
      <c r="B5" s="73"/>
      <c r="D5" s="2"/>
      <c r="E5" s="3"/>
      <c r="F5">
        <f t="shared" ref="F5:F9" si="0">D5*E5</f>
        <v>0</v>
      </c>
      <c r="G5" s="74"/>
      <c r="I5" s="73"/>
      <c r="K5" s="2"/>
      <c r="L5" s="3"/>
      <c r="M5">
        <f t="shared" ref="M5:M9" si="1">K5*L5</f>
        <v>0</v>
      </c>
      <c r="N5" s="74"/>
      <c r="Q5" s="2"/>
      <c r="R5" s="3"/>
    </row>
    <row r="6" spans="2:18" x14ac:dyDescent="0.25">
      <c r="B6" s="73"/>
      <c r="D6" s="2"/>
      <c r="E6" s="3"/>
      <c r="F6">
        <f t="shared" si="0"/>
        <v>0</v>
      </c>
      <c r="G6" s="74"/>
      <c r="I6" s="73"/>
      <c r="K6" s="2"/>
      <c r="L6" s="3"/>
      <c r="M6">
        <f t="shared" si="1"/>
        <v>0</v>
      </c>
      <c r="N6" s="74"/>
      <c r="Q6" s="2"/>
      <c r="R6" s="3"/>
    </row>
    <row r="7" spans="2:18" x14ac:dyDescent="0.25">
      <c r="B7" s="73"/>
      <c r="D7" s="2"/>
      <c r="E7" s="3"/>
      <c r="F7">
        <f t="shared" si="0"/>
        <v>0</v>
      </c>
      <c r="G7" s="74"/>
      <c r="I7" s="73"/>
      <c r="K7" s="2"/>
      <c r="L7" s="3"/>
      <c r="M7">
        <f t="shared" si="1"/>
        <v>0</v>
      </c>
      <c r="N7" s="74"/>
      <c r="Q7" s="2"/>
      <c r="R7" s="3"/>
    </row>
    <row r="8" spans="2:18" x14ac:dyDescent="0.25">
      <c r="B8" s="73"/>
      <c r="D8" s="2"/>
      <c r="E8" s="3"/>
      <c r="F8">
        <f t="shared" si="0"/>
        <v>0</v>
      </c>
      <c r="G8" s="74"/>
      <c r="I8" s="73"/>
      <c r="K8" s="2"/>
      <c r="L8" s="3"/>
      <c r="M8">
        <f t="shared" si="1"/>
        <v>0</v>
      </c>
      <c r="N8" s="74"/>
      <c r="Q8" s="2"/>
      <c r="R8" s="3"/>
    </row>
    <row r="9" spans="2:18" x14ac:dyDescent="0.25">
      <c r="B9" s="73"/>
      <c r="D9" s="2"/>
      <c r="E9" s="3"/>
      <c r="F9">
        <f t="shared" si="0"/>
        <v>0</v>
      </c>
      <c r="G9" s="74"/>
      <c r="I9" s="73"/>
      <c r="K9" s="2"/>
      <c r="L9" s="3"/>
      <c r="M9">
        <f t="shared" si="1"/>
        <v>0</v>
      </c>
      <c r="N9" s="74"/>
      <c r="Q9" s="2"/>
      <c r="R9" s="3"/>
    </row>
    <row r="10" spans="2:18" x14ac:dyDescent="0.25">
      <c r="B10" s="73"/>
      <c r="C10" s="53" t="s">
        <v>5</v>
      </c>
      <c r="D10" s="53"/>
      <c r="E10">
        <f xml:space="preserve"> SUM(E4:E9)</f>
        <v>0</v>
      </c>
      <c r="F10" s="3">
        <f>SUM(F4:F9)</f>
        <v>0</v>
      </c>
      <c r="G10" s="74"/>
      <c r="I10" s="73"/>
      <c r="J10" s="53" t="s">
        <v>5</v>
      </c>
      <c r="K10" s="53"/>
      <c r="L10">
        <f xml:space="preserve"> SUM(L4:L9)</f>
        <v>0</v>
      </c>
      <c r="M10" s="3">
        <f>SUM(M4:M9)</f>
        <v>0</v>
      </c>
      <c r="N10" s="74"/>
    </row>
    <row r="11" spans="2:18" x14ac:dyDescent="0.25">
      <c r="B11" s="73"/>
      <c r="C11" s="75"/>
      <c r="D11" s="75"/>
      <c r="E11" s="75"/>
      <c r="F11" s="75"/>
      <c r="G11" s="74"/>
      <c r="I11" s="73"/>
      <c r="J11" s="75"/>
      <c r="K11" s="75"/>
      <c r="L11" s="75"/>
      <c r="M11" s="75"/>
      <c r="N11" s="74"/>
    </row>
    <row r="12" spans="2:18" x14ac:dyDescent="0.25">
      <c r="B12" s="76" t="s">
        <v>6</v>
      </c>
      <c r="C12" s="77"/>
      <c r="D12" s="31" t="e">
        <f>F10/E10</f>
        <v>#DIV/0!</v>
      </c>
      <c r="E12" s="4" t="s">
        <v>7</v>
      </c>
      <c r="F12" s="5" t="e">
        <f>D12</f>
        <v>#DIV/0!</v>
      </c>
      <c r="G12" s="6"/>
      <c r="I12" s="76" t="s">
        <v>6</v>
      </c>
      <c r="J12" s="77"/>
      <c r="K12" s="31" t="e">
        <f>M10/L10</f>
        <v>#DIV/0!</v>
      </c>
      <c r="L12" s="4" t="s">
        <v>7</v>
      </c>
      <c r="M12" s="5" t="e">
        <f>K14/K13</f>
        <v>#DIV/0!</v>
      </c>
      <c r="N12" s="34"/>
    </row>
    <row r="13" spans="2:18" x14ac:dyDescent="0.25">
      <c r="B13" s="76" t="s">
        <v>15</v>
      </c>
      <c r="C13" s="77"/>
      <c r="D13" s="32">
        <f>E10</f>
        <v>0</v>
      </c>
      <c r="E13" s="78"/>
      <c r="F13" s="78"/>
      <c r="G13" s="74"/>
      <c r="I13" s="76" t="s">
        <v>16</v>
      </c>
      <c r="J13" s="77"/>
      <c r="K13" s="32">
        <f>D13+L10</f>
        <v>0</v>
      </c>
      <c r="L13" s="75"/>
      <c r="M13" s="75"/>
      <c r="N13" s="74"/>
    </row>
    <row r="14" spans="2:18" x14ac:dyDescent="0.25">
      <c r="B14" s="81" t="s">
        <v>105</v>
      </c>
      <c r="C14" s="82"/>
      <c r="D14" s="31">
        <f>F10</f>
        <v>0</v>
      </c>
      <c r="E14" s="78"/>
      <c r="F14" s="78"/>
      <c r="G14" s="74"/>
      <c r="I14" s="81" t="s">
        <v>106</v>
      </c>
      <c r="J14" s="82"/>
      <c r="K14" s="31">
        <f>D14+M10</f>
        <v>0</v>
      </c>
      <c r="L14" s="75"/>
      <c r="M14" s="75"/>
      <c r="N14" s="74"/>
    </row>
    <row r="15" spans="2:18" ht="15.75" thickBot="1" x14ac:dyDescent="0.3">
      <c r="B15" s="83" t="s">
        <v>17</v>
      </c>
      <c r="C15" s="84"/>
      <c r="D15" s="33">
        <f>SUMIF(D4:D9,"&gt;4,9",E4:E9)</f>
        <v>0</v>
      </c>
      <c r="E15" s="79"/>
      <c r="F15" s="79"/>
      <c r="G15" s="80"/>
      <c r="I15" s="83" t="s">
        <v>18</v>
      </c>
      <c r="J15" s="84"/>
      <c r="K15" s="33">
        <f>SUMIF(K4:K9,"&gt;4,9",L4:L9)</f>
        <v>0</v>
      </c>
      <c r="L15" s="79"/>
      <c r="M15" s="79"/>
      <c r="N15" s="80"/>
    </row>
    <row r="17" spans="2:14" ht="15.75" thickBot="1" x14ac:dyDescent="0.3"/>
    <row r="18" spans="2:14" ht="18.75" x14ac:dyDescent="0.3">
      <c r="B18" s="70" t="s">
        <v>13</v>
      </c>
      <c r="C18" s="71"/>
      <c r="D18" s="71"/>
      <c r="E18" s="71"/>
      <c r="F18" s="71"/>
      <c r="G18" s="72"/>
      <c r="I18" s="70" t="s">
        <v>14</v>
      </c>
      <c r="J18" s="71"/>
      <c r="K18" s="71"/>
      <c r="L18" s="71"/>
      <c r="M18" s="71"/>
      <c r="N18" s="72"/>
    </row>
    <row r="19" spans="2:14" x14ac:dyDescent="0.25">
      <c r="B19" s="73"/>
      <c r="C19" s="1" t="s">
        <v>0</v>
      </c>
      <c r="D19" s="1" t="s">
        <v>1</v>
      </c>
      <c r="E19" s="1" t="s">
        <v>2</v>
      </c>
      <c r="F19" s="1" t="s">
        <v>3</v>
      </c>
      <c r="G19" s="74"/>
      <c r="I19" s="73"/>
      <c r="J19" s="1" t="s">
        <v>0</v>
      </c>
      <c r="K19" s="1" t="s">
        <v>1</v>
      </c>
      <c r="L19" s="1" t="s">
        <v>2</v>
      </c>
      <c r="M19" s="1" t="s">
        <v>3</v>
      </c>
      <c r="N19" s="74"/>
    </row>
    <row r="20" spans="2:14" x14ac:dyDescent="0.25">
      <c r="B20" s="73"/>
      <c r="D20" s="2"/>
      <c r="E20" s="3"/>
      <c r="F20">
        <f>D20*E20</f>
        <v>0</v>
      </c>
      <c r="G20" s="74"/>
      <c r="I20" s="73"/>
      <c r="K20" s="2"/>
      <c r="L20" s="3"/>
      <c r="M20">
        <f>K20*L20</f>
        <v>0</v>
      </c>
      <c r="N20" s="74"/>
    </row>
    <row r="21" spans="2:14" x14ac:dyDescent="0.25">
      <c r="B21" s="73"/>
      <c r="D21" s="2"/>
      <c r="E21" s="3"/>
      <c r="F21">
        <f t="shared" ref="F21:F25" si="2">D21*E21</f>
        <v>0</v>
      </c>
      <c r="G21" s="74"/>
      <c r="I21" s="73"/>
      <c r="K21" s="2"/>
      <c r="L21" s="3"/>
      <c r="M21">
        <f t="shared" ref="M21:M25" si="3">K21*L21</f>
        <v>0</v>
      </c>
      <c r="N21" s="74"/>
    </row>
    <row r="22" spans="2:14" x14ac:dyDescent="0.25">
      <c r="B22" s="73"/>
      <c r="D22" s="2"/>
      <c r="E22" s="3"/>
      <c r="F22">
        <f t="shared" si="2"/>
        <v>0</v>
      </c>
      <c r="G22" s="74"/>
      <c r="I22" s="73"/>
      <c r="K22" s="2"/>
      <c r="L22" s="3"/>
      <c r="M22">
        <f t="shared" si="3"/>
        <v>0</v>
      </c>
      <c r="N22" s="74"/>
    </row>
    <row r="23" spans="2:14" x14ac:dyDescent="0.25">
      <c r="B23" s="73"/>
      <c r="D23" s="2"/>
      <c r="E23" s="3"/>
      <c r="F23">
        <f t="shared" si="2"/>
        <v>0</v>
      </c>
      <c r="G23" s="74"/>
      <c r="I23" s="73"/>
      <c r="K23" s="2"/>
      <c r="L23" s="3"/>
      <c r="M23">
        <f t="shared" si="3"/>
        <v>0</v>
      </c>
      <c r="N23" s="74"/>
    </row>
    <row r="24" spans="2:14" x14ac:dyDescent="0.25">
      <c r="B24" s="73"/>
      <c r="D24" s="2"/>
      <c r="E24" s="3"/>
      <c r="F24">
        <f t="shared" si="2"/>
        <v>0</v>
      </c>
      <c r="G24" s="74"/>
      <c r="I24" s="73"/>
      <c r="K24" s="2"/>
      <c r="L24" s="3"/>
      <c r="M24">
        <f t="shared" si="3"/>
        <v>0</v>
      </c>
      <c r="N24" s="74"/>
    </row>
    <row r="25" spans="2:14" x14ac:dyDescent="0.25">
      <c r="B25" s="73"/>
      <c r="D25" s="2"/>
      <c r="E25" s="3"/>
      <c r="F25">
        <f t="shared" si="2"/>
        <v>0</v>
      </c>
      <c r="G25" s="74"/>
      <c r="I25" s="73"/>
      <c r="K25" s="2"/>
      <c r="L25" s="3"/>
      <c r="M25">
        <f t="shared" si="3"/>
        <v>0</v>
      </c>
      <c r="N25" s="74"/>
    </row>
    <row r="26" spans="2:14" x14ac:dyDescent="0.25">
      <c r="B26" s="73"/>
      <c r="C26" s="53" t="s">
        <v>5</v>
      </c>
      <c r="D26" s="53"/>
      <c r="E26">
        <f xml:space="preserve"> SUM(E20:E25)</f>
        <v>0</v>
      </c>
      <c r="F26" s="3">
        <f>SUM(F20:F25)</f>
        <v>0</v>
      </c>
      <c r="G26" s="74"/>
      <c r="I26" s="73"/>
      <c r="J26" s="53" t="s">
        <v>5</v>
      </c>
      <c r="K26" s="53"/>
      <c r="L26">
        <f xml:space="preserve"> SUM(L20:L25)</f>
        <v>0</v>
      </c>
      <c r="M26" s="3">
        <f>SUM(M20:M25)</f>
        <v>0</v>
      </c>
      <c r="N26" s="74"/>
    </row>
    <row r="27" spans="2:14" x14ac:dyDescent="0.25">
      <c r="B27" s="73"/>
      <c r="C27" s="75"/>
      <c r="D27" s="75"/>
      <c r="E27" s="75"/>
      <c r="F27" s="75"/>
      <c r="G27" s="74"/>
      <c r="I27" s="73"/>
      <c r="J27" s="75"/>
      <c r="K27" s="75"/>
      <c r="L27" s="75"/>
      <c r="M27" s="75"/>
      <c r="N27" s="74"/>
    </row>
    <row r="28" spans="2:14" x14ac:dyDescent="0.25">
      <c r="B28" s="76" t="s">
        <v>6</v>
      </c>
      <c r="C28" s="77"/>
      <c r="D28" s="31" t="e">
        <f>F26/E26</f>
        <v>#DIV/0!</v>
      </c>
      <c r="E28" s="4" t="s">
        <v>7</v>
      </c>
      <c r="F28" s="5" t="e">
        <f>D30/D29</f>
        <v>#DIV/0!</v>
      </c>
      <c r="G28" s="34"/>
      <c r="I28" s="76" t="s">
        <v>6</v>
      </c>
      <c r="J28" s="77"/>
      <c r="K28" s="31" t="e">
        <f>M26/L26</f>
        <v>#DIV/0!</v>
      </c>
      <c r="L28" s="4" t="s">
        <v>7</v>
      </c>
      <c r="M28" s="5" t="e">
        <f>K30/K29</f>
        <v>#DIV/0!</v>
      </c>
      <c r="N28" s="34"/>
    </row>
    <row r="29" spans="2:14" x14ac:dyDescent="0.25">
      <c r="B29" s="76" t="s">
        <v>15</v>
      </c>
      <c r="C29" s="77"/>
      <c r="D29" s="32">
        <f>K13+E26</f>
        <v>0</v>
      </c>
      <c r="E29" s="75"/>
      <c r="F29" s="75"/>
      <c r="G29" s="74"/>
      <c r="I29" s="76" t="s">
        <v>16</v>
      </c>
      <c r="J29" s="77"/>
      <c r="K29" s="32">
        <f>D29+L26</f>
        <v>0</v>
      </c>
      <c r="L29" s="75"/>
      <c r="M29" s="75"/>
      <c r="N29" s="74"/>
    </row>
    <row r="30" spans="2:14" x14ac:dyDescent="0.25">
      <c r="B30" s="81" t="s">
        <v>105</v>
      </c>
      <c r="C30" s="82"/>
      <c r="D30" s="31">
        <f>K14+F26</f>
        <v>0</v>
      </c>
      <c r="E30" s="75"/>
      <c r="F30" s="75"/>
      <c r="G30" s="74"/>
      <c r="I30" s="81" t="s">
        <v>106</v>
      </c>
      <c r="J30" s="82"/>
      <c r="K30" s="31">
        <f>D30+M26</f>
        <v>0</v>
      </c>
      <c r="L30" s="75"/>
      <c r="M30" s="75"/>
      <c r="N30" s="74"/>
    </row>
    <row r="31" spans="2:14" ht="15.75" thickBot="1" x14ac:dyDescent="0.3">
      <c r="B31" s="83" t="s">
        <v>17</v>
      </c>
      <c r="C31" s="84"/>
      <c r="D31" s="33">
        <f>SUMIF(D20:D25,"&gt;4,9",E20:E25)</f>
        <v>0</v>
      </c>
      <c r="E31" s="79"/>
      <c r="F31" s="79"/>
      <c r="G31" s="80"/>
      <c r="I31" s="83" t="s">
        <v>18</v>
      </c>
      <c r="J31" s="84"/>
      <c r="K31" s="33">
        <f>SUMIF(K20:K25,"&gt;4,9",L20:L25)</f>
        <v>0</v>
      </c>
      <c r="L31" s="79"/>
      <c r="M31" s="79"/>
      <c r="N31" s="80"/>
    </row>
    <row r="33" spans="2:21" ht="15.75" thickBot="1" x14ac:dyDescent="0.3"/>
    <row r="34" spans="2:21" ht="18.75" x14ac:dyDescent="0.3">
      <c r="B34" s="70" t="s">
        <v>8</v>
      </c>
      <c r="C34" s="71"/>
      <c r="D34" s="71"/>
      <c r="E34" s="71"/>
      <c r="F34" s="71"/>
      <c r="G34" s="72"/>
      <c r="I34" s="70" t="s">
        <v>13</v>
      </c>
      <c r="J34" s="71"/>
      <c r="K34" s="71"/>
      <c r="L34" s="71"/>
      <c r="M34" s="71"/>
      <c r="N34" s="72"/>
      <c r="P34" s="70" t="s">
        <v>14</v>
      </c>
      <c r="Q34" s="71"/>
      <c r="R34" s="71"/>
      <c r="S34" s="71"/>
      <c r="T34" s="71"/>
      <c r="U34" s="72"/>
    </row>
    <row r="35" spans="2:21" x14ac:dyDescent="0.25">
      <c r="B35" s="73"/>
      <c r="C35" s="1" t="s">
        <v>0</v>
      </c>
      <c r="D35" s="1" t="s">
        <v>1</v>
      </c>
      <c r="E35" s="1" t="s">
        <v>2</v>
      </c>
      <c r="F35" s="1" t="s">
        <v>3</v>
      </c>
      <c r="G35" s="74"/>
      <c r="I35" s="73"/>
      <c r="J35" s="1" t="s">
        <v>0</v>
      </c>
      <c r="K35" s="1" t="s">
        <v>1</v>
      </c>
      <c r="L35" s="1" t="s">
        <v>2</v>
      </c>
      <c r="M35" s="1" t="s">
        <v>3</v>
      </c>
      <c r="N35" s="74"/>
      <c r="P35" s="73"/>
      <c r="Q35" s="1" t="s">
        <v>0</v>
      </c>
      <c r="R35" s="1" t="s">
        <v>1</v>
      </c>
      <c r="S35" s="1" t="s">
        <v>2</v>
      </c>
      <c r="T35" s="1" t="s">
        <v>3</v>
      </c>
      <c r="U35" s="74"/>
    </row>
    <row r="36" spans="2:21" x14ac:dyDescent="0.25">
      <c r="B36" s="73"/>
      <c r="D36" s="2"/>
      <c r="E36" s="3"/>
      <c r="F36">
        <f>D36*E36</f>
        <v>0</v>
      </c>
      <c r="G36" s="74"/>
      <c r="I36" s="73"/>
      <c r="K36" s="2"/>
      <c r="L36" s="3"/>
      <c r="M36">
        <f>K36*L36</f>
        <v>0</v>
      </c>
      <c r="N36" s="74"/>
      <c r="P36" s="73"/>
      <c r="R36" s="2"/>
      <c r="S36" s="3"/>
      <c r="T36">
        <f>R36*S36</f>
        <v>0</v>
      </c>
      <c r="U36" s="74"/>
    </row>
    <row r="37" spans="2:21" x14ac:dyDescent="0.25">
      <c r="B37" s="73"/>
      <c r="D37" s="2"/>
      <c r="E37" s="3"/>
      <c r="F37">
        <f t="shared" ref="F37:F41" si="4">D37*E37</f>
        <v>0</v>
      </c>
      <c r="G37" s="74"/>
      <c r="I37" s="73"/>
      <c r="K37" s="2"/>
      <c r="L37" s="3"/>
      <c r="M37">
        <f t="shared" ref="M37:M41" si="5">K37*L37</f>
        <v>0</v>
      </c>
      <c r="N37" s="74"/>
      <c r="P37" s="73"/>
      <c r="R37" s="2"/>
      <c r="S37" s="3"/>
      <c r="T37">
        <f t="shared" ref="T37:T41" si="6">R37*S37</f>
        <v>0</v>
      </c>
      <c r="U37" s="74"/>
    </row>
    <row r="38" spans="2:21" x14ac:dyDescent="0.25">
      <c r="B38" s="73"/>
      <c r="D38" s="2"/>
      <c r="E38" s="3"/>
      <c r="F38">
        <f t="shared" si="4"/>
        <v>0</v>
      </c>
      <c r="G38" s="74"/>
      <c r="I38" s="73"/>
      <c r="K38" s="2"/>
      <c r="L38" s="3"/>
      <c r="M38">
        <f t="shared" si="5"/>
        <v>0</v>
      </c>
      <c r="N38" s="74"/>
      <c r="P38" s="73"/>
      <c r="R38" s="2"/>
      <c r="S38" s="3"/>
      <c r="T38">
        <f t="shared" si="6"/>
        <v>0</v>
      </c>
      <c r="U38" s="74"/>
    </row>
    <row r="39" spans="2:21" x14ac:dyDescent="0.25">
      <c r="B39" s="73"/>
      <c r="D39" s="2"/>
      <c r="E39" s="3"/>
      <c r="F39">
        <f t="shared" si="4"/>
        <v>0</v>
      </c>
      <c r="G39" s="74"/>
      <c r="I39" s="73"/>
      <c r="K39" s="8"/>
      <c r="L39" s="3"/>
      <c r="M39">
        <f t="shared" si="5"/>
        <v>0</v>
      </c>
      <c r="N39" s="74"/>
      <c r="P39" s="73"/>
      <c r="R39" s="2"/>
      <c r="S39" s="3"/>
      <c r="T39">
        <f>R39*S39</f>
        <v>0</v>
      </c>
      <c r="U39" s="74"/>
    </row>
    <row r="40" spans="2:21" x14ac:dyDescent="0.25">
      <c r="B40" s="73"/>
      <c r="D40" s="2"/>
      <c r="E40" s="3"/>
      <c r="F40">
        <f t="shared" si="4"/>
        <v>0</v>
      </c>
      <c r="G40" s="74"/>
      <c r="I40" s="73"/>
      <c r="K40" s="2"/>
      <c r="L40" s="3"/>
      <c r="M40">
        <f t="shared" si="5"/>
        <v>0</v>
      </c>
      <c r="N40" s="74"/>
      <c r="P40" s="73"/>
      <c r="R40" s="2"/>
      <c r="S40" s="3"/>
      <c r="T40">
        <f t="shared" si="6"/>
        <v>0</v>
      </c>
      <c r="U40" s="74"/>
    </row>
    <row r="41" spans="2:21" x14ac:dyDescent="0.25">
      <c r="B41" s="73"/>
      <c r="D41" s="2"/>
      <c r="E41" s="3"/>
      <c r="F41">
        <f t="shared" si="4"/>
        <v>0</v>
      </c>
      <c r="G41" s="74"/>
      <c r="I41" s="73"/>
      <c r="K41" s="2"/>
      <c r="L41" s="3"/>
      <c r="M41">
        <f t="shared" si="5"/>
        <v>0</v>
      </c>
      <c r="N41" s="74"/>
      <c r="P41" s="73"/>
      <c r="R41" s="2"/>
      <c r="S41" s="3"/>
      <c r="T41">
        <f t="shared" si="6"/>
        <v>0</v>
      </c>
      <c r="U41" s="74"/>
    </row>
    <row r="42" spans="2:21" x14ac:dyDescent="0.25">
      <c r="B42" s="73"/>
      <c r="C42" s="53" t="s">
        <v>5</v>
      </c>
      <c r="D42" s="53"/>
      <c r="E42">
        <f xml:space="preserve"> SUM(E36:E41)</f>
        <v>0</v>
      </c>
      <c r="F42" s="3">
        <f>SUM(F36:F41)</f>
        <v>0</v>
      </c>
      <c r="G42" s="74"/>
      <c r="I42" s="73"/>
      <c r="J42" s="53" t="s">
        <v>5</v>
      </c>
      <c r="K42" s="53"/>
      <c r="L42">
        <f xml:space="preserve"> SUM(L36:L41)</f>
        <v>0</v>
      </c>
      <c r="M42" s="3">
        <f>SUM(M36:M41)</f>
        <v>0</v>
      </c>
      <c r="N42" s="74"/>
      <c r="P42" s="73"/>
      <c r="Q42" s="53" t="s">
        <v>5</v>
      </c>
      <c r="R42" s="53"/>
      <c r="S42">
        <f xml:space="preserve"> SUM(S36:S41)</f>
        <v>0</v>
      </c>
      <c r="T42" s="3">
        <f>SUM(T36:T41)</f>
        <v>0</v>
      </c>
      <c r="U42" s="74"/>
    </row>
    <row r="43" spans="2:21" x14ac:dyDescent="0.25">
      <c r="B43" s="73"/>
      <c r="C43" s="75"/>
      <c r="D43" s="75"/>
      <c r="E43" s="75"/>
      <c r="F43" s="75"/>
      <c r="G43" s="74"/>
      <c r="I43" s="73"/>
      <c r="J43" s="75"/>
      <c r="K43" s="75"/>
      <c r="L43" s="75"/>
      <c r="M43" s="75"/>
      <c r="N43" s="74"/>
      <c r="P43" s="73"/>
      <c r="Q43" s="75"/>
      <c r="R43" s="75"/>
      <c r="S43" s="75"/>
      <c r="T43" s="75"/>
      <c r="U43" s="74"/>
    </row>
    <row r="44" spans="2:21" x14ac:dyDescent="0.25">
      <c r="B44" s="76" t="s">
        <v>6</v>
      </c>
      <c r="C44" s="77"/>
      <c r="D44" s="31"/>
      <c r="E44" s="4" t="s">
        <v>7</v>
      </c>
      <c r="F44" s="5" t="e">
        <f>D46/D45</f>
        <v>#DIV/0!</v>
      </c>
      <c r="G44" s="34"/>
      <c r="I44" s="76" t="s">
        <v>6</v>
      </c>
      <c r="J44" s="77"/>
      <c r="K44" s="31" t="e">
        <f>(M42+F42)/(L42+E42)</f>
        <v>#DIV/0!</v>
      </c>
      <c r="L44" s="4" t="s">
        <v>7</v>
      </c>
      <c r="M44" s="5" t="e">
        <f>K46/K45</f>
        <v>#DIV/0!</v>
      </c>
      <c r="N44" s="34"/>
      <c r="P44" s="76" t="s">
        <v>6</v>
      </c>
      <c r="Q44" s="77"/>
      <c r="R44" s="31" t="e">
        <f>(T42+M42)/(S42+L42)</f>
        <v>#DIV/0!</v>
      </c>
      <c r="S44" s="4" t="s">
        <v>7</v>
      </c>
      <c r="T44" s="5" t="e">
        <f>R46/R45</f>
        <v>#DIV/0!</v>
      </c>
      <c r="U44" s="34"/>
    </row>
    <row r="45" spans="2:21" x14ac:dyDescent="0.25">
      <c r="B45" s="76" t="s">
        <v>19</v>
      </c>
      <c r="C45" s="77"/>
      <c r="D45" s="32">
        <f>K29+E42</f>
        <v>0</v>
      </c>
      <c r="E45" s="75"/>
      <c r="F45" s="75"/>
      <c r="G45" s="74"/>
      <c r="I45" s="76" t="s">
        <v>15</v>
      </c>
      <c r="J45" s="77"/>
      <c r="K45" s="32">
        <f>D45+L42</f>
        <v>0</v>
      </c>
      <c r="L45" s="75"/>
      <c r="M45" s="75"/>
      <c r="N45" s="74"/>
      <c r="P45" s="76" t="s">
        <v>16</v>
      </c>
      <c r="Q45" s="77"/>
      <c r="R45" s="32">
        <f>K45+S42</f>
        <v>0</v>
      </c>
      <c r="S45" s="75"/>
      <c r="T45" s="75"/>
      <c r="U45" s="74"/>
    </row>
    <row r="46" spans="2:21" x14ac:dyDescent="0.25">
      <c r="B46" s="81" t="s">
        <v>20</v>
      </c>
      <c r="C46" s="82"/>
      <c r="D46" s="31">
        <f>K30+F42</f>
        <v>0</v>
      </c>
      <c r="E46" s="75"/>
      <c r="F46" s="75"/>
      <c r="G46" s="74"/>
      <c r="I46" s="81" t="s">
        <v>105</v>
      </c>
      <c r="J46" s="82"/>
      <c r="K46" s="31">
        <f>D46+M42</f>
        <v>0</v>
      </c>
      <c r="L46" s="75"/>
      <c r="M46" s="75"/>
      <c r="N46" s="74"/>
      <c r="P46" s="81" t="s">
        <v>106</v>
      </c>
      <c r="Q46" s="82"/>
      <c r="R46" s="31">
        <f>K46+T42</f>
        <v>0</v>
      </c>
      <c r="S46" s="75"/>
      <c r="T46" s="75"/>
      <c r="U46" s="74"/>
    </row>
    <row r="47" spans="2:21" ht="15.75" thickBot="1" x14ac:dyDescent="0.3">
      <c r="B47" s="83" t="s">
        <v>21</v>
      </c>
      <c r="C47" s="84"/>
      <c r="D47" s="33">
        <f>SUMIF(D36:D41,"&gt;4,9",E36:E41)</f>
        <v>0</v>
      </c>
      <c r="E47" s="79"/>
      <c r="F47" s="79"/>
      <c r="G47" s="80"/>
      <c r="I47" s="83" t="s">
        <v>17</v>
      </c>
      <c r="J47" s="84"/>
      <c r="K47" s="33">
        <f>SUMIF(K36:K41,"&gt;4,9",L36:L41)</f>
        <v>0</v>
      </c>
      <c r="L47" s="79"/>
      <c r="M47" s="79"/>
      <c r="N47" s="80"/>
      <c r="P47" s="83" t="s">
        <v>18</v>
      </c>
      <c r="Q47" s="84"/>
      <c r="R47" s="33">
        <f>SUMIF(R36:R41,"&gt;4,9",S36:S41)</f>
        <v>0</v>
      </c>
      <c r="S47" s="79"/>
      <c r="T47" s="79"/>
      <c r="U47" s="80"/>
    </row>
  </sheetData>
  <mergeCells count="70">
    <mergeCell ref="S45:U47"/>
    <mergeCell ref="B46:C46"/>
    <mergeCell ref="I46:J46"/>
    <mergeCell ref="P46:Q46"/>
    <mergeCell ref="B47:C47"/>
    <mergeCell ref="I47:J47"/>
    <mergeCell ref="P47:Q47"/>
    <mergeCell ref="B44:C44"/>
    <mergeCell ref="I44:J44"/>
    <mergeCell ref="P44:Q44"/>
    <mergeCell ref="B45:C45"/>
    <mergeCell ref="E45:G47"/>
    <mergeCell ref="I45:J45"/>
    <mergeCell ref="L45:N47"/>
    <mergeCell ref="P45:Q45"/>
    <mergeCell ref="B43:G43"/>
    <mergeCell ref="I43:N43"/>
    <mergeCell ref="P43:U43"/>
    <mergeCell ref="B35:B42"/>
    <mergeCell ref="G35:G42"/>
    <mergeCell ref="I35:I42"/>
    <mergeCell ref="N35:N42"/>
    <mergeCell ref="P35:P42"/>
    <mergeCell ref="B34:G34"/>
    <mergeCell ref="I34:N34"/>
    <mergeCell ref="P34:U34"/>
    <mergeCell ref="U35:U42"/>
    <mergeCell ref="C42:D42"/>
    <mergeCell ref="J42:K42"/>
    <mergeCell ref="Q42:R42"/>
    <mergeCell ref="B27:G27"/>
    <mergeCell ref="I27:N27"/>
    <mergeCell ref="B28:C28"/>
    <mergeCell ref="I28:J28"/>
    <mergeCell ref="B29:C29"/>
    <mergeCell ref="E29:G31"/>
    <mergeCell ref="I29:J29"/>
    <mergeCell ref="L29:N31"/>
    <mergeCell ref="B30:C30"/>
    <mergeCell ref="I30:J30"/>
    <mergeCell ref="B31:C31"/>
    <mergeCell ref="I31:J31"/>
    <mergeCell ref="B18:G18"/>
    <mergeCell ref="I18:N18"/>
    <mergeCell ref="B19:B26"/>
    <mergeCell ref="G19:G26"/>
    <mergeCell ref="I19:I26"/>
    <mergeCell ref="N19:N26"/>
    <mergeCell ref="C26:D26"/>
    <mergeCell ref="J26:K26"/>
    <mergeCell ref="B11:G11"/>
    <mergeCell ref="I11:N11"/>
    <mergeCell ref="B12:C12"/>
    <mergeCell ref="I12:J12"/>
    <mergeCell ref="B13:C13"/>
    <mergeCell ref="E13:G15"/>
    <mergeCell ref="I13:J13"/>
    <mergeCell ref="L13:N15"/>
    <mergeCell ref="B14:C14"/>
    <mergeCell ref="I14:J14"/>
    <mergeCell ref="B15:C15"/>
    <mergeCell ref="I15:J15"/>
    <mergeCell ref="B2:G2"/>
    <mergeCell ref="I2:N2"/>
    <mergeCell ref="B3:B10"/>
    <mergeCell ref="G3:G10"/>
    <mergeCell ref="I3:I10"/>
    <mergeCell ref="N3:N10"/>
    <mergeCell ref="C10:D10"/>
    <mergeCell ref="J10:K10"/>
  </mergeCells>
  <conditionalFormatting sqref="D4:D9">
    <cfRule type="cellIs" dxfId="15" priority="16" operator="lessThan">
      <formula>5</formula>
    </cfRule>
    <cfRule type="cellIs" dxfId="14" priority="17" operator="between">
      <formula>5</formula>
      <formula>10</formula>
    </cfRule>
  </conditionalFormatting>
  <conditionalFormatting sqref="K4:K9">
    <cfRule type="cellIs" dxfId="13" priority="14" operator="lessThan">
      <formula>5</formula>
    </cfRule>
    <cfRule type="cellIs" dxfId="12" priority="15" operator="between">
      <formula>5</formula>
      <formula>10</formula>
    </cfRule>
  </conditionalFormatting>
  <conditionalFormatting sqref="Q4:Q9">
    <cfRule type="cellIs" dxfId="11" priority="12" operator="lessThan">
      <formula>5</formula>
    </cfRule>
    <cfRule type="cellIs" dxfId="10" priority="13" operator="between">
      <formula>5</formula>
      <formula>10</formula>
    </cfRule>
  </conditionalFormatting>
  <conditionalFormatting sqref="D20:D25">
    <cfRule type="cellIs" dxfId="9" priority="10" operator="lessThan">
      <formula>5</formula>
    </cfRule>
    <cfRule type="cellIs" dxfId="8" priority="11" operator="between">
      <formula>5</formula>
      <formula>10</formula>
    </cfRule>
  </conditionalFormatting>
  <conditionalFormatting sqref="K20:K25">
    <cfRule type="cellIs" dxfId="7" priority="8" operator="lessThan">
      <formula>5</formula>
    </cfRule>
    <cfRule type="cellIs" dxfId="6" priority="9" operator="between">
      <formula>5</formula>
      <formula>10</formula>
    </cfRule>
  </conditionalFormatting>
  <conditionalFormatting sqref="D36:D41">
    <cfRule type="cellIs" dxfId="5" priority="6" operator="lessThan">
      <formula>5</formula>
    </cfRule>
    <cfRule type="cellIs" dxfId="4" priority="7" operator="between">
      <formula>5</formula>
      <formula>10</formula>
    </cfRule>
  </conditionalFormatting>
  <conditionalFormatting sqref="K36:K41">
    <cfRule type="cellIs" dxfId="3" priority="4" operator="lessThan">
      <formula>5</formula>
    </cfRule>
    <cfRule type="cellIs" dxfId="2" priority="5" operator="between">
      <formula>5</formula>
      <formula>10</formula>
    </cfRule>
  </conditionalFormatting>
  <conditionalFormatting sqref="R36:R41">
    <cfRule type="cellIs" dxfId="1" priority="2" operator="lessThan">
      <formula>5</formula>
    </cfRule>
    <cfRule type="cellIs" dxfId="0" priority="3" operator="between">
      <formula>5</formula>
      <formula>10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72DAF-F63C-4B02-83C4-5913CC015F8C}">
  <dimension ref="C3:M22"/>
  <sheetViews>
    <sheetView topLeftCell="A3" workbookViewId="0">
      <selection activeCell="I20" sqref="I20"/>
    </sheetView>
  </sheetViews>
  <sheetFormatPr defaultRowHeight="15" x14ac:dyDescent="0.25"/>
  <cols>
    <col min="3" max="4" width="13.28515625" bestFit="1" customWidth="1"/>
    <col min="5" max="5" width="15" bestFit="1" customWidth="1"/>
    <col min="6" max="6" width="12.5703125" bestFit="1" customWidth="1"/>
    <col min="7" max="7" width="20" bestFit="1" customWidth="1"/>
    <col min="8" max="8" width="10.7109375" bestFit="1" customWidth="1"/>
    <col min="9" max="9" width="11" bestFit="1" customWidth="1"/>
    <col min="10" max="10" width="10.7109375" bestFit="1" customWidth="1"/>
    <col min="11" max="11" width="12" bestFit="1" customWidth="1"/>
    <col min="12" max="12" width="11.5703125" bestFit="1" customWidth="1"/>
    <col min="13" max="13" width="13.140625" bestFit="1" customWidth="1"/>
  </cols>
  <sheetData>
    <row r="3" spans="3:13" x14ac:dyDescent="0.25">
      <c r="C3" s="22" t="s">
        <v>22</v>
      </c>
      <c r="D3" s="22">
        <v>21</v>
      </c>
      <c r="E3" s="22">
        <v>25</v>
      </c>
      <c r="F3" s="22">
        <v>23</v>
      </c>
      <c r="G3" s="22">
        <v>25</v>
      </c>
      <c r="H3" s="22">
        <v>27</v>
      </c>
      <c r="I3" s="22">
        <v>21</v>
      </c>
      <c r="J3" s="22">
        <v>24</v>
      </c>
      <c r="K3" s="22">
        <v>24</v>
      </c>
      <c r="L3" s="22">
        <v>20</v>
      </c>
      <c r="M3" s="22">
        <v>20</v>
      </c>
    </row>
    <row r="4" spans="3:13" ht="15.75" x14ac:dyDescent="0.25">
      <c r="C4" s="85"/>
      <c r="D4" s="9" t="s">
        <v>23</v>
      </c>
      <c r="E4" s="9" t="s">
        <v>24</v>
      </c>
      <c r="F4" s="9" t="s">
        <v>25</v>
      </c>
      <c r="G4" s="9" t="s">
        <v>26</v>
      </c>
      <c r="H4" s="9" t="s">
        <v>27</v>
      </c>
      <c r="I4" s="9" t="s">
        <v>28</v>
      </c>
      <c r="J4" s="9" t="s">
        <v>29</v>
      </c>
      <c r="K4" s="9" t="s">
        <v>30</v>
      </c>
      <c r="L4" s="9" t="s">
        <v>31</v>
      </c>
      <c r="M4" s="9" t="s">
        <v>32</v>
      </c>
    </row>
    <row r="5" spans="3:13" ht="15.75" x14ac:dyDescent="0.25">
      <c r="C5" s="86"/>
      <c r="D5" s="10" t="s">
        <v>33</v>
      </c>
      <c r="E5" s="15" t="s">
        <v>34</v>
      </c>
      <c r="F5" s="15" t="s">
        <v>35</v>
      </c>
      <c r="G5" s="10" t="s">
        <v>36</v>
      </c>
      <c r="H5" s="10" t="s">
        <v>11</v>
      </c>
      <c r="I5" s="10" t="s">
        <v>37</v>
      </c>
      <c r="J5" s="10" t="s">
        <v>38</v>
      </c>
      <c r="K5" s="10" t="s">
        <v>39</v>
      </c>
      <c r="L5" s="10" t="s">
        <v>40</v>
      </c>
      <c r="M5" s="10" t="s">
        <v>41</v>
      </c>
    </row>
    <row r="6" spans="3:13" ht="15.75" x14ac:dyDescent="0.25">
      <c r="C6" s="86"/>
      <c r="D6" s="15" t="s">
        <v>42</v>
      </c>
      <c r="E6" s="15" t="s">
        <v>43</v>
      </c>
      <c r="F6" s="15" t="s">
        <v>44</v>
      </c>
      <c r="G6" s="12" t="s">
        <v>4</v>
      </c>
      <c r="H6" s="11" t="s">
        <v>45</v>
      </c>
      <c r="I6" s="11" t="s">
        <v>46</v>
      </c>
      <c r="J6" s="11" t="s">
        <v>47</v>
      </c>
      <c r="K6" s="11" t="s">
        <v>48</v>
      </c>
      <c r="L6" s="9" t="s">
        <v>49</v>
      </c>
      <c r="M6" s="12" t="s">
        <v>50</v>
      </c>
    </row>
    <row r="7" spans="3:13" ht="15.75" x14ac:dyDescent="0.25">
      <c r="C7" s="86"/>
      <c r="D7" s="13" t="s">
        <v>51</v>
      </c>
      <c r="E7" s="15" t="s">
        <v>52</v>
      </c>
      <c r="F7" s="13" t="s">
        <v>53</v>
      </c>
      <c r="G7" s="13" t="s">
        <v>54</v>
      </c>
      <c r="H7" s="13" t="s">
        <v>55</v>
      </c>
      <c r="I7" s="13" t="s">
        <v>56</v>
      </c>
      <c r="J7" s="13" t="s">
        <v>57</v>
      </c>
      <c r="K7" s="13" t="s">
        <v>58</v>
      </c>
      <c r="L7" s="13" t="s">
        <v>59</v>
      </c>
      <c r="M7" s="13" t="s">
        <v>60</v>
      </c>
    </row>
    <row r="8" spans="3:13" ht="15.75" x14ac:dyDescent="0.25">
      <c r="C8" s="86"/>
      <c r="D8" s="15" t="s">
        <v>61</v>
      </c>
      <c r="E8" s="15" t="s">
        <v>62</v>
      </c>
      <c r="F8" s="15" t="s">
        <v>63</v>
      </c>
      <c r="G8" s="15" t="s">
        <v>64</v>
      </c>
      <c r="H8" s="14" t="s">
        <v>65</v>
      </c>
      <c r="I8" s="14" t="s">
        <v>66</v>
      </c>
      <c r="J8" s="14" t="s">
        <v>67</v>
      </c>
      <c r="K8" s="14" t="s">
        <v>68</v>
      </c>
      <c r="L8" s="14" t="s">
        <v>69</v>
      </c>
      <c r="M8" s="13" t="s">
        <v>70</v>
      </c>
    </row>
    <row r="9" spans="3:13" ht="15.75" x14ac:dyDescent="0.25">
      <c r="C9" s="86"/>
      <c r="D9" s="15" t="s">
        <v>71</v>
      </c>
      <c r="E9" s="15" t="s">
        <v>72</v>
      </c>
      <c r="F9" s="15" t="s">
        <v>73</v>
      </c>
      <c r="G9" s="15" t="s">
        <v>74</v>
      </c>
      <c r="H9" s="15" t="s">
        <v>75</v>
      </c>
      <c r="I9" s="16" t="s">
        <v>10</v>
      </c>
      <c r="J9" s="14" t="s">
        <v>76</v>
      </c>
      <c r="K9" s="9" t="s">
        <v>77</v>
      </c>
      <c r="L9" s="16" t="s">
        <v>78</v>
      </c>
      <c r="M9" s="9" t="s">
        <v>79</v>
      </c>
    </row>
    <row r="10" spans="3:13" ht="15.75" x14ac:dyDescent="0.25">
      <c r="C10" s="86"/>
      <c r="D10" s="12" t="s">
        <v>80</v>
      </c>
      <c r="E10" s="15" t="s">
        <v>81</v>
      </c>
      <c r="F10" s="15" t="s">
        <v>82</v>
      </c>
      <c r="G10" s="15" t="s">
        <v>83</v>
      </c>
      <c r="H10" s="15" t="s">
        <v>84</v>
      </c>
      <c r="I10" s="13" t="s">
        <v>85</v>
      </c>
      <c r="J10" s="12" t="s">
        <v>86</v>
      </c>
      <c r="K10" s="9" t="s">
        <v>101</v>
      </c>
      <c r="L10" s="9" t="s">
        <v>101</v>
      </c>
      <c r="M10" s="27" t="s">
        <v>98</v>
      </c>
    </row>
    <row r="11" spans="3:13" ht="15.75" x14ac:dyDescent="0.25">
      <c r="C11" s="86"/>
      <c r="D11" s="88"/>
      <c r="E11" s="24" t="s">
        <v>99</v>
      </c>
      <c r="F11" s="21" t="s">
        <v>9</v>
      </c>
      <c r="G11" s="12" t="s">
        <v>87</v>
      </c>
      <c r="H11" s="15" t="s">
        <v>88</v>
      </c>
      <c r="I11" s="26" t="s">
        <v>96</v>
      </c>
      <c r="J11" s="26" t="s">
        <v>96</v>
      </c>
      <c r="K11" s="26" t="s">
        <v>96</v>
      </c>
      <c r="L11" s="26" t="s">
        <v>96</v>
      </c>
      <c r="M11" s="9" t="s">
        <v>101</v>
      </c>
    </row>
    <row r="12" spans="3:13" ht="15.75" x14ac:dyDescent="0.25">
      <c r="C12" s="86"/>
      <c r="D12" s="89"/>
      <c r="E12" s="26" t="s">
        <v>96</v>
      </c>
      <c r="F12" s="26" t="s">
        <v>96</v>
      </c>
      <c r="G12" s="26" t="s">
        <v>96</v>
      </c>
      <c r="H12" s="10" t="s">
        <v>12</v>
      </c>
      <c r="I12" s="94"/>
      <c r="J12" s="95"/>
      <c r="K12" s="95"/>
      <c r="L12" s="96"/>
      <c r="M12" s="26" t="s">
        <v>96</v>
      </c>
    </row>
    <row r="13" spans="3:13" ht="15.75" customHeight="1" x14ac:dyDescent="0.25">
      <c r="C13" s="86"/>
      <c r="D13" s="90"/>
      <c r="E13" s="91"/>
      <c r="F13" s="92"/>
      <c r="G13" s="93"/>
      <c r="H13" s="26" t="s">
        <v>96</v>
      </c>
      <c r="I13" s="91"/>
      <c r="J13" s="92"/>
      <c r="K13" s="92"/>
      <c r="L13" s="92"/>
      <c r="M13" s="93"/>
    </row>
    <row r="14" spans="3:13" x14ac:dyDescent="0.25">
      <c r="C14" s="87"/>
      <c r="D14" s="45"/>
      <c r="E14" s="45"/>
      <c r="F14" s="45"/>
      <c r="G14" s="45"/>
      <c r="H14" s="45"/>
      <c r="I14" s="45"/>
      <c r="J14" s="45"/>
      <c r="K14" s="45"/>
      <c r="L14" s="45"/>
      <c r="M14" s="45"/>
    </row>
    <row r="17" spans="3:10" ht="15.75" x14ac:dyDescent="0.25">
      <c r="C17" s="10" t="s">
        <v>89</v>
      </c>
      <c r="D17" s="12" t="s">
        <v>90</v>
      </c>
      <c r="G17" s="28"/>
      <c r="H17" s="30" t="s">
        <v>102</v>
      </c>
      <c r="I17" s="30" t="s">
        <v>103</v>
      </c>
      <c r="J17" s="30" t="s">
        <v>104</v>
      </c>
    </row>
    <row r="18" spans="3:10" ht="15.75" x14ac:dyDescent="0.25">
      <c r="C18" s="11" t="s">
        <v>91</v>
      </c>
      <c r="D18" s="15" t="s">
        <v>92</v>
      </c>
      <c r="G18" s="30" t="s">
        <v>96</v>
      </c>
      <c r="H18" s="30">
        <v>405</v>
      </c>
      <c r="I18" s="30">
        <v>300</v>
      </c>
      <c r="J18" s="30">
        <f>H18-I18</f>
        <v>105</v>
      </c>
    </row>
    <row r="19" spans="3:10" ht="15.75" x14ac:dyDescent="0.25">
      <c r="C19" s="13" t="s">
        <v>93</v>
      </c>
      <c r="D19" s="17" t="s">
        <v>94</v>
      </c>
      <c r="G19" s="28" t="s">
        <v>99</v>
      </c>
      <c r="H19" s="30">
        <v>4</v>
      </c>
      <c r="I19" s="30">
        <v>2</v>
      </c>
      <c r="J19" s="30">
        <f t="shared" ref="J19:J21" si="0">H19-I19</f>
        <v>2</v>
      </c>
    </row>
    <row r="20" spans="3:10" ht="15.75" x14ac:dyDescent="0.25">
      <c r="C20" s="14" t="s">
        <v>95</v>
      </c>
      <c r="D20" s="18" t="s">
        <v>96</v>
      </c>
      <c r="G20" s="28" t="s">
        <v>98</v>
      </c>
      <c r="H20" s="30">
        <v>4</v>
      </c>
      <c r="I20" s="30"/>
      <c r="J20" s="30">
        <f t="shared" si="0"/>
        <v>4</v>
      </c>
    </row>
    <row r="21" spans="3:10" ht="15.75" x14ac:dyDescent="0.25">
      <c r="C21" s="16" t="s">
        <v>97</v>
      </c>
      <c r="D21" s="19" t="s">
        <v>98</v>
      </c>
      <c r="G21" s="28" t="s">
        <v>101</v>
      </c>
      <c r="H21" s="30">
        <v>16</v>
      </c>
      <c r="I21" s="30"/>
      <c r="J21" s="30">
        <f t="shared" si="0"/>
        <v>16</v>
      </c>
    </row>
    <row r="22" spans="3:10" x14ac:dyDescent="0.25">
      <c r="C22" s="20" t="s">
        <v>100</v>
      </c>
      <c r="D22" s="25" t="s">
        <v>99</v>
      </c>
    </row>
  </sheetData>
  <mergeCells count="6">
    <mergeCell ref="C4:C14"/>
    <mergeCell ref="D14:M14"/>
    <mergeCell ref="D11:D13"/>
    <mergeCell ref="E13:G13"/>
    <mergeCell ref="I13:M13"/>
    <mergeCell ref="I12:L12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01737-7544-4A2D-9870-6C1AACD295FE}">
  <dimension ref="B2:D50"/>
  <sheetViews>
    <sheetView workbookViewId="0">
      <selection activeCell="B3" sqref="B3"/>
    </sheetView>
  </sheetViews>
  <sheetFormatPr defaultRowHeight="15" x14ac:dyDescent="0.25"/>
  <cols>
    <col min="2" max="2" width="26.140625" style="29" bestFit="1" customWidth="1"/>
    <col min="3" max="3" width="19.7109375" bestFit="1" customWidth="1"/>
    <col min="4" max="4" width="76.42578125" style="23" customWidth="1"/>
    <col min="6" max="6" width="10.85546875" bestFit="1" customWidth="1"/>
  </cols>
  <sheetData>
    <row r="2" spans="2:4" x14ac:dyDescent="0.25">
      <c r="B2" s="36" t="s">
        <v>107</v>
      </c>
      <c r="C2" s="22" t="s">
        <v>112</v>
      </c>
      <c r="D2" s="36" t="s">
        <v>108</v>
      </c>
    </row>
    <row r="3" spans="2:4" x14ac:dyDescent="0.25">
      <c r="B3" s="37" t="s">
        <v>109</v>
      </c>
      <c r="C3" s="30">
        <v>180</v>
      </c>
      <c r="D3" s="97" t="s">
        <v>113</v>
      </c>
    </row>
    <row r="4" spans="2:4" x14ac:dyDescent="0.25">
      <c r="B4" s="37" t="s">
        <v>110</v>
      </c>
      <c r="C4" s="30">
        <v>180</v>
      </c>
      <c r="D4" s="97"/>
    </row>
    <row r="5" spans="2:4" x14ac:dyDescent="0.25">
      <c r="B5" s="37" t="s">
        <v>111</v>
      </c>
      <c r="C5" s="30">
        <v>180</v>
      </c>
      <c r="D5" s="97"/>
    </row>
    <row r="6" spans="2:4" x14ac:dyDescent="0.25">
      <c r="B6" s="37" t="s">
        <v>114</v>
      </c>
      <c r="C6" s="30">
        <v>180</v>
      </c>
      <c r="D6" s="97" t="s">
        <v>117</v>
      </c>
    </row>
    <row r="7" spans="2:4" x14ac:dyDescent="0.25">
      <c r="B7" s="37" t="s">
        <v>115</v>
      </c>
      <c r="C7" s="30">
        <v>180</v>
      </c>
      <c r="D7" s="97"/>
    </row>
    <row r="8" spans="2:4" x14ac:dyDescent="0.25">
      <c r="B8" s="37" t="s">
        <v>116</v>
      </c>
      <c r="C8" s="30">
        <v>90</v>
      </c>
      <c r="D8" s="97"/>
    </row>
    <row r="9" spans="2:4" ht="23.25" customHeight="1" x14ac:dyDescent="0.25">
      <c r="B9" s="37" t="s">
        <v>118</v>
      </c>
      <c r="C9" s="30">
        <v>45</v>
      </c>
      <c r="D9" s="97" t="s">
        <v>121</v>
      </c>
    </row>
    <row r="10" spans="2:4" ht="27" customHeight="1" x14ac:dyDescent="0.25">
      <c r="B10" s="37" t="s">
        <v>119</v>
      </c>
      <c r="C10" s="30">
        <v>45</v>
      </c>
      <c r="D10" s="97"/>
    </row>
    <row r="11" spans="2:4" ht="25.5" customHeight="1" x14ac:dyDescent="0.25">
      <c r="B11" s="37" t="s">
        <v>120</v>
      </c>
      <c r="C11" s="30">
        <v>15</v>
      </c>
      <c r="D11" s="97"/>
    </row>
    <row r="12" spans="2:4" ht="45" customHeight="1" x14ac:dyDescent="0.25">
      <c r="B12" s="37" t="s">
        <v>122</v>
      </c>
      <c r="C12" s="30">
        <v>45</v>
      </c>
      <c r="D12" s="97" t="s">
        <v>125</v>
      </c>
    </row>
    <row r="13" spans="2:4" ht="45" customHeight="1" x14ac:dyDescent="0.25">
      <c r="B13" s="37" t="s">
        <v>123</v>
      </c>
      <c r="C13" s="30">
        <v>45</v>
      </c>
      <c r="D13" s="97"/>
    </row>
    <row r="14" spans="2:4" ht="45.75" customHeight="1" x14ac:dyDescent="0.25">
      <c r="B14" s="37" t="s">
        <v>124</v>
      </c>
      <c r="C14" s="30">
        <v>30</v>
      </c>
      <c r="D14" s="97"/>
    </row>
    <row r="15" spans="2:4" ht="21.75" customHeight="1" x14ac:dyDescent="0.25">
      <c r="B15" s="37" t="s">
        <v>126</v>
      </c>
      <c r="C15" s="30">
        <v>90</v>
      </c>
      <c r="D15" s="97" t="s">
        <v>129</v>
      </c>
    </row>
    <row r="16" spans="2:4" ht="21.75" customHeight="1" x14ac:dyDescent="0.25">
      <c r="B16" s="37" t="s">
        <v>127</v>
      </c>
      <c r="C16" s="30">
        <v>45</v>
      </c>
      <c r="D16" s="97"/>
    </row>
    <row r="17" spans="2:4" ht="21.75" customHeight="1" x14ac:dyDescent="0.25">
      <c r="B17" s="37" t="s">
        <v>128</v>
      </c>
      <c r="C17" s="30">
        <v>45</v>
      </c>
      <c r="D17" s="97"/>
    </row>
    <row r="18" spans="2:4" x14ac:dyDescent="0.25">
      <c r="B18" s="37" t="s">
        <v>130</v>
      </c>
      <c r="C18" s="30">
        <v>180</v>
      </c>
      <c r="D18" s="97" t="s">
        <v>133</v>
      </c>
    </row>
    <row r="19" spans="2:4" x14ac:dyDescent="0.25">
      <c r="B19" s="37" t="s">
        <v>131</v>
      </c>
      <c r="C19" s="30">
        <v>180</v>
      </c>
      <c r="D19" s="97"/>
    </row>
    <row r="20" spans="2:4" x14ac:dyDescent="0.25">
      <c r="B20" s="37" t="s">
        <v>132</v>
      </c>
      <c r="C20" s="30">
        <v>90</v>
      </c>
      <c r="D20" s="97"/>
    </row>
    <row r="21" spans="2:4" x14ac:dyDescent="0.25">
      <c r="B21" s="37" t="s">
        <v>134</v>
      </c>
      <c r="C21" s="30">
        <v>180</v>
      </c>
      <c r="D21" s="97" t="s">
        <v>137</v>
      </c>
    </row>
    <row r="22" spans="2:4" x14ac:dyDescent="0.25">
      <c r="B22" s="37" t="s">
        <v>135</v>
      </c>
      <c r="C22" s="30">
        <v>180</v>
      </c>
      <c r="D22" s="97"/>
    </row>
    <row r="23" spans="2:4" x14ac:dyDescent="0.25">
      <c r="B23" s="37" t="s">
        <v>136</v>
      </c>
      <c r="C23" s="30">
        <v>180</v>
      </c>
      <c r="D23" s="97"/>
    </row>
    <row r="24" spans="2:4" x14ac:dyDescent="0.25">
      <c r="B24" s="37" t="s">
        <v>138</v>
      </c>
      <c r="C24" s="30">
        <v>45</v>
      </c>
      <c r="D24" s="30" t="s">
        <v>139</v>
      </c>
    </row>
    <row r="25" spans="2:4" x14ac:dyDescent="0.25">
      <c r="B25" s="37" t="s">
        <v>140</v>
      </c>
      <c r="C25" s="30">
        <v>270</v>
      </c>
      <c r="D25" s="97" t="s">
        <v>143</v>
      </c>
    </row>
    <row r="26" spans="2:4" x14ac:dyDescent="0.25">
      <c r="B26" s="37" t="s">
        <v>141</v>
      </c>
      <c r="C26" s="30">
        <v>180</v>
      </c>
      <c r="D26" s="97"/>
    </row>
    <row r="27" spans="2:4" x14ac:dyDescent="0.25">
      <c r="B27" s="37" t="s">
        <v>142</v>
      </c>
      <c r="C27" s="30">
        <v>90</v>
      </c>
      <c r="D27" s="97"/>
    </row>
    <row r="28" spans="2:4" ht="21" customHeight="1" x14ac:dyDescent="0.25">
      <c r="B28" s="37" t="s">
        <v>144</v>
      </c>
      <c r="C28" s="30">
        <v>15</v>
      </c>
      <c r="D28" s="97" t="s">
        <v>146</v>
      </c>
    </row>
    <row r="29" spans="2:4" ht="21" customHeight="1" x14ac:dyDescent="0.25">
      <c r="B29" s="37" t="s">
        <v>145</v>
      </c>
      <c r="C29" s="30">
        <v>15</v>
      </c>
      <c r="D29" s="97"/>
    </row>
    <row r="30" spans="2:4" ht="30" customHeight="1" x14ac:dyDescent="0.25">
      <c r="B30" s="37" t="s">
        <v>147</v>
      </c>
      <c r="C30" s="30">
        <v>180</v>
      </c>
      <c r="D30" s="97" t="s">
        <v>149</v>
      </c>
    </row>
    <row r="31" spans="2:4" ht="30" customHeight="1" x14ac:dyDescent="0.25">
      <c r="B31" s="37" t="s">
        <v>148</v>
      </c>
      <c r="C31" s="30">
        <v>90</v>
      </c>
      <c r="D31" s="97"/>
    </row>
    <row r="32" spans="2:4" x14ac:dyDescent="0.25">
      <c r="B32" s="37" t="s">
        <v>150</v>
      </c>
      <c r="C32" s="30">
        <v>90</v>
      </c>
      <c r="D32" s="50" t="s">
        <v>153</v>
      </c>
    </row>
    <row r="33" spans="2:4" x14ac:dyDescent="0.25">
      <c r="B33" s="37" t="s">
        <v>151</v>
      </c>
      <c r="C33" s="30">
        <v>60</v>
      </c>
      <c r="D33" s="50"/>
    </row>
    <row r="34" spans="2:4" x14ac:dyDescent="0.25">
      <c r="B34" s="37" t="s">
        <v>152</v>
      </c>
      <c r="C34" s="30">
        <v>15</v>
      </c>
      <c r="D34" s="50"/>
    </row>
    <row r="35" spans="2:4" ht="30" x14ac:dyDescent="0.25">
      <c r="B35" s="37" t="s">
        <v>154</v>
      </c>
      <c r="C35" s="30">
        <v>500</v>
      </c>
      <c r="D35" s="35" t="s">
        <v>155</v>
      </c>
    </row>
    <row r="36" spans="2:4" x14ac:dyDescent="0.25">
      <c r="B36" s="37" t="s">
        <v>156</v>
      </c>
      <c r="C36" s="30">
        <v>45</v>
      </c>
      <c r="D36" s="50" t="s">
        <v>159</v>
      </c>
    </row>
    <row r="37" spans="2:4" x14ac:dyDescent="0.25">
      <c r="B37" s="37" t="s">
        <v>157</v>
      </c>
      <c r="C37" s="30">
        <v>45</v>
      </c>
      <c r="D37" s="50"/>
    </row>
    <row r="38" spans="2:4" x14ac:dyDescent="0.25">
      <c r="B38" s="37" t="s">
        <v>158</v>
      </c>
      <c r="C38" s="30">
        <v>15</v>
      </c>
      <c r="D38" s="50"/>
    </row>
    <row r="39" spans="2:4" ht="30" customHeight="1" x14ac:dyDescent="0.25">
      <c r="B39" s="37" t="s">
        <v>160</v>
      </c>
      <c r="C39" s="30">
        <v>120</v>
      </c>
      <c r="D39" s="97" t="s">
        <v>163</v>
      </c>
    </row>
    <row r="40" spans="2:4" ht="30" customHeight="1" x14ac:dyDescent="0.25">
      <c r="B40" s="37" t="s">
        <v>161</v>
      </c>
      <c r="C40" s="30">
        <v>90</v>
      </c>
      <c r="D40" s="97"/>
    </row>
    <row r="41" spans="2:4" ht="30" customHeight="1" x14ac:dyDescent="0.25">
      <c r="B41" s="37" t="s">
        <v>162</v>
      </c>
      <c r="C41" s="30">
        <v>60</v>
      </c>
      <c r="D41" s="97"/>
    </row>
    <row r="42" spans="2:4" x14ac:dyDescent="0.25">
      <c r="B42" s="37" t="s">
        <v>164</v>
      </c>
      <c r="C42" s="30">
        <v>30</v>
      </c>
      <c r="D42" s="97" t="s">
        <v>166</v>
      </c>
    </row>
    <row r="43" spans="2:4" x14ac:dyDescent="0.25">
      <c r="B43" s="37" t="s">
        <v>165</v>
      </c>
      <c r="C43" s="30">
        <v>30</v>
      </c>
      <c r="D43" s="97"/>
    </row>
    <row r="44" spans="2:4" x14ac:dyDescent="0.25">
      <c r="B44" s="37" t="s">
        <v>167</v>
      </c>
      <c r="C44" s="30">
        <v>30</v>
      </c>
      <c r="D44" s="30" t="s">
        <v>174</v>
      </c>
    </row>
    <row r="45" spans="2:4" x14ac:dyDescent="0.25">
      <c r="B45" s="37" t="s">
        <v>168</v>
      </c>
      <c r="C45" s="30">
        <v>60</v>
      </c>
      <c r="D45" s="30" t="s">
        <v>175</v>
      </c>
    </row>
    <row r="46" spans="2:4" ht="45" x14ac:dyDescent="0.25">
      <c r="B46" s="37" t="s">
        <v>169</v>
      </c>
      <c r="C46" s="30">
        <v>180</v>
      </c>
      <c r="D46" s="35" t="s">
        <v>176</v>
      </c>
    </row>
    <row r="47" spans="2:4" ht="45" x14ac:dyDescent="0.25">
      <c r="B47" s="37" t="s">
        <v>170</v>
      </c>
      <c r="C47" s="30">
        <v>180</v>
      </c>
      <c r="D47" s="35" t="s">
        <v>176</v>
      </c>
    </row>
    <row r="48" spans="2:4" ht="45" x14ac:dyDescent="0.25">
      <c r="B48" s="37" t="s">
        <v>171</v>
      </c>
      <c r="C48" s="30">
        <v>180</v>
      </c>
      <c r="D48" s="35" t="s">
        <v>176</v>
      </c>
    </row>
    <row r="49" spans="2:4" ht="30" x14ac:dyDescent="0.25">
      <c r="B49" s="37" t="s">
        <v>172</v>
      </c>
      <c r="C49" s="30">
        <v>180</v>
      </c>
      <c r="D49" s="35" t="s">
        <v>177</v>
      </c>
    </row>
    <row r="50" spans="2:4" ht="45" x14ac:dyDescent="0.25">
      <c r="B50" s="37" t="s">
        <v>173</v>
      </c>
      <c r="C50" s="30">
        <v>45</v>
      </c>
      <c r="D50" s="35" t="s">
        <v>178</v>
      </c>
    </row>
  </sheetData>
  <mergeCells count="14">
    <mergeCell ref="D18:D20"/>
    <mergeCell ref="D3:D5"/>
    <mergeCell ref="D6:D8"/>
    <mergeCell ref="D9:D11"/>
    <mergeCell ref="D12:D14"/>
    <mergeCell ref="D15:D17"/>
    <mergeCell ref="D39:D41"/>
    <mergeCell ref="D42:D43"/>
    <mergeCell ref="D21:D23"/>
    <mergeCell ref="D25:D27"/>
    <mergeCell ref="D28:D29"/>
    <mergeCell ref="D30:D31"/>
    <mergeCell ref="D32:D34"/>
    <mergeCell ref="D36:D38"/>
  </mergeCells>
  <hyperlinks>
    <hyperlink ref="B3" r:id="rId1" xr:uid="{57297D13-E25F-408E-BA9C-18F2E80BDB14}"/>
    <hyperlink ref="B4" r:id="rId2" xr:uid="{266C8829-9F2D-465B-B0E8-F6E02F9C6706}"/>
    <hyperlink ref="B5" r:id="rId3" xr:uid="{A08ECF2F-60E6-4C62-A825-FB95CF09741A}"/>
    <hyperlink ref="B6" r:id="rId4" xr:uid="{8E0B8C34-0EB0-43D3-AA94-105944A046A2}"/>
    <hyperlink ref="B7" r:id="rId5" xr:uid="{3D3EADBD-B117-4042-A0C0-BC3999082F4A}"/>
    <hyperlink ref="B8" r:id="rId6" xr:uid="{8C3CEFE4-768A-496D-B40E-87DD014ABDE2}"/>
    <hyperlink ref="B9" r:id="rId7" xr:uid="{C25739A3-BB13-4D59-B118-459A8F0607A7}"/>
    <hyperlink ref="B10" r:id="rId8" xr:uid="{A860F3B8-52C4-47C0-8F56-96FA1A441FCB}"/>
    <hyperlink ref="B11" r:id="rId9" xr:uid="{C7A801A2-52B2-490E-A5C2-B3C7506C22AB}"/>
    <hyperlink ref="B12" r:id="rId10" xr:uid="{AC70147D-91B7-476B-8FAF-41054301CED9}"/>
    <hyperlink ref="B13" r:id="rId11" xr:uid="{52996340-D046-4A97-B3C4-2F185448CE8D}"/>
    <hyperlink ref="B14" r:id="rId12" xr:uid="{2211E462-E6C0-4EEB-AB6F-4E86F7C7E021}"/>
    <hyperlink ref="B15" r:id="rId13" xr:uid="{9BDD457E-6172-4E0C-A253-8903F5ADE001}"/>
    <hyperlink ref="B16" r:id="rId14" xr:uid="{6BBA9E68-4C91-4C1F-8C5B-7F8D9E43F745}"/>
    <hyperlink ref="B17" r:id="rId15" xr:uid="{D308C838-C5FF-4BFB-8917-3451E1C592EA}"/>
    <hyperlink ref="B18" r:id="rId16" xr:uid="{5C8D5B75-D575-4C6C-8E63-53A8A81C866B}"/>
    <hyperlink ref="B19" r:id="rId17" xr:uid="{900FCA7C-0C83-40AD-BEFB-0A66F17AAE2B}"/>
    <hyperlink ref="B20" r:id="rId18" xr:uid="{55D7A2D0-AAC2-4ADA-99C5-57FBC3230231}"/>
    <hyperlink ref="B21" r:id="rId19" xr:uid="{53D010D4-467F-45B1-8BC7-D117899864F7}"/>
    <hyperlink ref="B22" r:id="rId20" xr:uid="{CD38F169-5D08-4E32-A079-3E70866D4DB7}"/>
    <hyperlink ref="B23" r:id="rId21" xr:uid="{1C7DEA05-A301-4BDE-BF26-3594AA97B9CB}"/>
    <hyperlink ref="B24" r:id="rId22" xr:uid="{F5EDA4A3-540D-48BB-8428-39F36E19C0C2}"/>
    <hyperlink ref="B25" r:id="rId23" xr:uid="{DAE52738-963B-478B-A833-ECD78A92596A}"/>
    <hyperlink ref="B26" r:id="rId24" xr:uid="{788FD7B0-41E5-429D-9732-30D7DCCB7E50}"/>
    <hyperlink ref="B27" r:id="rId25" xr:uid="{B9837A92-02DA-4FCA-B4B4-08EAF134DD46}"/>
    <hyperlink ref="B28" r:id="rId26" xr:uid="{18A943C6-98AD-48E3-9E7E-3A20CC930AA4}"/>
    <hyperlink ref="B29" r:id="rId27" xr:uid="{34DFB7A6-5EF0-4BC9-AA31-35F914554932}"/>
    <hyperlink ref="B30" r:id="rId28" xr:uid="{DE5564B8-0A80-4DDE-AB72-A62A8C79DC07}"/>
    <hyperlink ref="B31" r:id="rId29" xr:uid="{5411D4C8-253F-42BD-A145-ED22CA8A0BBA}"/>
    <hyperlink ref="B32" r:id="rId30" xr:uid="{3326D962-9B6F-4E44-9878-C55E0742E2B7}"/>
    <hyperlink ref="B33" r:id="rId31" xr:uid="{09558EED-F51B-41B6-BC8E-805FE4C0A468}"/>
    <hyperlink ref="B34" r:id="rId32" xr:uid="{D47D8FD1-0CE5-4D0A-A8FA-A6646399E7F8}"/>
    <hyperlink ref="B35" r:id="rId33" xr:uid="{363E8A46-B7AF-4814-A0FB-929735C81C18}"/>
    <hyperlink ref="B36" r:id="rId34" xr:uid="{ED27A50F-0FAD-43CC-AB1A-D4C014DD975B}"/>
    <hyperlink ref="B37" r:id="rId35" xr:uid="{3586D9F9-1FC3-44CE-8EE5-1A5F344FC938}"/>
    <hyperlink ref="B38" r:id="rId36" xr:uid="{96B065BB-1613-4004-BD22-68E235E842A4}"/>
    <hyperlink ref="B39" r:id="rId37" xr:uid="{388BC0CF-A533-4331-9BA2-66511FA51C55}"/>
    <hyperlink ref="B40" r:id="rId38" xr:uid="{90A495FC-17F4-462E-B391-D88C09CF308D}"/>
    <hyperlink ref="B41" r:id="rId39" xr:uid="{E16025C6-C926-45E3-A98D-16CBFFAF767B}"/>
    <hyperlink ref="B42" r:id="rId40" xr:uid="{BC07FE22-BCB4-49A5-9F4D-A21938DF4629}"/>
    <hyperlink ref="B43" r:id="rId41" xr:uid="{F082D367-96FC-4F96-8033-5C33D91CA381}"/>
    <hyperlink ref="B44" r:id="rId42" xr:uid="{FD77D48B-FA59-48BD-887A-268893CEEF50}"/>
    <hyperlink ref="B45" r:id="rId43" xr:uid="{B8F4AA15-6741-4386-AB5A-B4D8AA579689}"/>
    <hyperlink ref="B46" r:id="rId44" xr:uid="{55899E9D-B865-4DC6-A187-CEE3A33240C8}"/>
    <hyperlink ref="B47" r:id="rId45" xr:uid="{7491C3D1-F944-4F5E-81E8-250B1B60E069}"/>
    <hyperlink ref="B48" r:id="rId46" xr:uid="{1A1B9D13-85D0-4BA0-BEB9-D10DD54095BD}"/>
    <hyperlink ref="B49" r:id="rId47" xr:uid="{C0E50655-898D-4386-87D8-BDEBF310D3EF}"/>
    <hyperlink ref="B50" r:id="rId48" xr:uid="{924C688E-876A-46DF-A6D6-D971EDB9A3B4}"/>
  </hyperlinks>
  <pageMargins left="0.511811024" right="0.511811024" top="0.78740157499999996" bottom="0.78740157499999996" header="0.31496062000000002" footer="0.31496062000000002"/>
  <pageSetup paperSize="9" orientation="portrait" horizontalDpi="360" verticalDpi="360" r:id="rId4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45465-012D-478C-8563-992F390FC921}">
  <dimension ref="A2:F19"/>
  <sheetViews>
    <sheetView tabSelected="1" topLeftCell="A2" workbookViewId="0">
      <selection activeCell="E9" sqref="E9:F9"/>
    </sheetView>
  </sheetViews>
  <sheetFormatPr defaultRowHeight="15" x14ac:dyDescent="0.25"/>
  <cols>
    <col min="2" max="2" width="22.5703125" style="23" bestFit="1" customWidth="1"/>
    <col min="3" max="3" width="22.140625" bestFit="1" customWidth="1"/>
    <col min="4" max="4" width="33.28515625" style="7" bestFit="1" customWidth="1"/>
    <col min="6" max="6" width="27.5703125" customWidth="1"/>
  </cols>
  <sheetData>
    <row r="2" spans="1:6" x14ac:dyDescent="0.25">
      <c r="A2" s="53"/>
      <c r="B2" s="98"/>
      <c r="C2" s="30" t="s">
        <v>229</v>
      </c>
      <c r="D2" s="30" t="s">
        <v>258</v>
      </c>
      <c r="E2" s="50" t="s">
        <v>230</v>
      </c>
      <c r="F2" s="50"/>
    </row>
    <row r="3" spans="1:6" x14ac:dyDescent="0.25">
      <c r="A3" s="45"/>
      <c r="B3" s="50" t="s">
        <v>235</v>
      </c>
      <c r="C3" s="30" t="s">
        <v>231</v>
      </c>
      <c r="D3" s="44" t="s">
        <v>250</v>
      </c>
      <c r="E3" s="45" t="s">
        <v>253</v>
      </c>
      <c r="F3" s="45"/>
    </row>
    <row r="4" spans="1:6" x14ac:dyDescent="0.25">
      <c r="A4" s="45"/>
      <c r="B4" s="50"/>
      <c r="C4" s="50" t="s">
        <v>232</v>
      </c>
      <c r="D4" s="44" t="s">
        <v>245</v>
      </c>
      <c r="E4" s="97" t="s">
        <v>252</v>
      </c>
      <c r="F4" s="97"/>
    </row>
    <row r="5" spans="1:6" x14ac:dyDescent="0.25">
      <c r="A5" s="45"/>
      <c r="B5" s="50"/>
      <c r="C5" s="50"/>
      <c r="D5" s="44" t="s">
        <v>244</v>
      </c>
      <c r="E5" s="97"/>
      <c r="F5" s="97"/>
    </row>
    <row r="6" spans="1:6" x14ac:dyDescent="0.25">
      <c r="A6" s="45"/>
      <c r="B6" s="50"/>
      <c r="C6" s="50" t="s">
        <v>233</v>
      </c>
      <c r="D6" s="44" t="s">
        <v>248</v>
      </c>
      <c r="E6" s="45" t="s">
        <v>255</v>
      </c>
      <c r="F6" s="45"/>
    </row>
    <row r="7" spans="1:6" x14ac:dyDescent="0.25">
      <c r="A7" s="45"/>
      <c r="B7" s="50"/>
      <c r="C7" s="50"/>
      <c r="D7" s="44" t="s">
        <v>247</v>
      </c>
      <c r="E7" s="45" t="s">
        <v>255</v>
      </c>
      <c r="F7" s="45"/>
    </row>
    <row r="8" spans="1:6" x14ac:dyDescent="0.25">
      <c r="A8" s="45"/>
      <c r="B8" s="50"/>
      <c r="C8" s="38" t="s">
        <v>242</v>
      </c>
      <c r="D8" s="44"/>
      <c r="E8" s="45" t="s">
        <v>255</v>
      </c>
      <c r="F8" s="45"/>
    </row>
    <row r="9" spans="1:6" x14ac:dyDescent="0.25">
      <c r="A9" s="45"/>
      <c r="B9" s="97" t="s">
        <v>236</v>
      </c>
      <c r="C9" s="30" t="s">
        <v>234</v>
      </c>
      <c r="D9" s="44" t="s">
        <v>249</v>
      </c>
      <c r="E9" s="45" t="s">
        <v>255</v>
      </c>
      <c r="F9" s="45"/>
    </row>
    <row r="10" spans="1:6" x14ac:dyDescent="0.25">
      <c r="A10" s="45"/>
      <c r="B10" s="97"/>
      <c r="C10" s="30" t="s">
        <v>237</v>
      </c>
      <c r="D10" s="44" t="s">
        <v>251</v>
      </c>
      <c r="E10" s="45" t="s">
        <v>255</v>
      </c>
      <c r="F10" s="45"/>
    </row>
    <row r="11" spans="1:6" x14ac:dyDescent="0.25">
      <c r="A11" s="45"/>
      <c r="B11" s="97"/>
      <c r="C11" s="30" t="s">
        <v>238</v>
      </c>
      <c r="D11" s="100" t="s">
        <v>263</v>
      </c>
      <c r="E11" s="45" t="s">
        <v>255</v>
      </c>
      <c r="F11" s="45"/>
    </row>
    <row r="12" spans="1:6" x14ac:dyDescent="0.25">
      <c r="A12" s="45"/>
      <c r="B12" s="97"/>
      <c r="C12" s="30" t="s">
        <v>239</v>
      </c>
      <c r="D12" s="44" t="s">
        <v>246</v>
      </c>
      <c r="E12" s="45" t="s">
        <v>254</v>
      </c>
      <c r="F12" s="45"/>
    </row>
    <row r="13" spans="1:6" x14ac:dyDescent="0.25">
      <c r="A13" s="45"/>
      <c r="B13" s="97" t="s">
        <v>240</v>
      </c>
      <c r="C13" s="50" t="s">
        <v>233</v>
      </c>
      <c r="D13" s="44" t="s">
        <v>248</v>
      </c>
      <c r="E13" s="50" t="s">
        <v>256</v>
      </c>
      <c r="F13" s="50"/>
    </row>
    <row r="14" spans="1:6" x14ac:dyDescent="0.25">
      <c r="A14" s="45"/>
      <c r="B14" s="97"/>
      <c r="C14" s="50"/>
      <c r="D14" s="44" t="s">
        <v>247</v>
      </c>
      <c r="E14" s="50"/>
      <c r="F14" s="50"/>
    </row>
    <row r="15" spans="1:6" x14ac:dyDescent="0.25">
      <c r="A15" s="45"/>
      <c r="B15" s="97"/>
      <c r="C15" s="30" t="s">
        <v>241</v>
      </c>
      <c r="D15" s="100" t="s">
        <v>264</v>
      </c>
      <c r="E15" s="45" t="s">
        <v>255</v>
      </c>
      <c r="F15" s="45"/>
    </row>
    <row r="16" spans="1:6" x14ac:dyDescent="0.25">
      <c r="A16" s="45"/>
      <c r="B16" s="97"/>
      <c r="C16" s="30" t="s">
        <v>242</v>
      </c>
      <c r="D16" s="100" t="s">
        <v>265</v>
      </c>
      <c r="E16" s="45" t="s">
        <v>255</v>
      </c>
      <c r="F16" s="45"/>
    </row>
    <row r="17" spans="1:6" x14ac:dyDescent="0.25">
      <c r="A17" s="45"/>
      <c r="B17" s="30" t="s">
        <v>243</v>
      </c>
      <c r="C17" s="30" t="s">
        <v>239</v>
      </c>
      <c r="D17" s="44" t="s">
        <v>246</v>
      </c>
      <c r="E17" s="45" t="s">
        <v>257</v>
      </c>
      <c r="F17" s="45"/>
    </row>
    <row r="18" spans="1:6" x14ac:dyDescent="0.25">
      <c r="B18" s="50" t="s">
        <v>259</v>
      </c>
      <c r="C18" s="99" t="s">
        <v>255</v>
      </c>
      <c r="D18" s="28" t="s">
        <v>260</v>
      </c>
      <c r="E18" s="50" t="s">
        <v>261</v>
      </c>
      <c r="F18" s="50"/>
    </row>
    <row r="19" spans="1:6" x14ac:dyDescent="0.25">
      <c r="B19" s="50"/>
      <c r="C19" s="99"/>
      <c r="D19" s="44" t="s">
        <v>262</v>
      </c>
      <c r="E19" s="50"/>
      <c r="F19" s="50"/>
    </row>
  </sheetData>
  <mergeCells count="25">
    <mergeCell ref="C13:C14"/>
    <mergeCell ref="E4:F5"/>
    <mergeCell ref="E9:F9"/>
    <mergeCell ref="E11:F11"/>
    <mergeCell ref="B3:B8"/>
    <mergeCell ref="B9:B12"/>
    <mergeCell ref="E2:F2"/>
    <mergeCell ref="C4:C5"/>
    <mergeCell ref="C6:C7"/>
    <mergeCell ref="B13:B16"/>
    <mergeCell ref="E13:F14"/>
    <mergeCell ref="A2:B2"/>
    <mergeCell ref="A3:A17"/>
    <mergeCell ref="B18:B19"/>
    <mergeCell ref="C18:C19"/>
    <mergeCell ref="E18:F19"/>
    <mergeCell ref="E12:F12"/>
    <mergeCell ref="E15:F15"/>
    <mergeCell ref="E16:F16"/>
    <mergeCell ref="E17:F17"/>
    <mergeCell ref="E3:F3"/>
    <mergeCell ref="E6:F6"/>
    <mergeCell ref="E7:F7"/>
    <mergeCell ref="E8:F8"/>
    <mergeCell ref="E10:F10"/>
  </mergeCells>
  <hyperlinks>
    <hyperlink ref="D5" r:id="rId1" xr:uid="{B257298C-1131-4ECB-8A04-476F559BD026}"/>
    <hyperlink ref="D4" r:id="rId2" xr:uid="{82E65DB4-39C9-4A37-9723-04C6AA95D58F}"/>
    <hyperlink ref="D12" r:id="rId3" xr:uid="{953C96E0-F741-4572-BE31-DA191FB504CC}"/>
    <hyperlink ref="D17" r:id="rId4" xr:uid="{F12C5B89-BF1C-4710-86D6-4D863ED4EB8C}"/>
    <hyperlink ref="D7" r:id="rId5" xr:uid="{1DAF7129-4782-4040-9A55-C5C553445B51}"/>
    <hyperlink ref="D6" r:id="rId6" xr:uid="{6789011E-CBA4-49C6-9917-36259AF5F84B}"/>
    <hyperlink ref="D9" r:id="rId7" xr:uid="{BD18B7D3-D758-4058-9692-2A83E80F22D1}"/>
    <hyperlink ref="D14" r:id="rId8" xr:uid="{B38E95DB-11B5-42FE-AB40-2DF59BF0D34A}"/>
    <hyperlink ref="D13" r:id="rId9" xr:uid="{52D26344-03ED-4D31-A58E-71B368731886}"/>
    <hyperlink ref="D3" r:id="rId10" xr:uid="{82564838-0E30-467F-B41C-4203E215594F}"/>
    <hyperlink ref="D10" r:id="rId11" xr:uid="{CB153A61-8743-4BAE-B6A7-DA2A619D79E8}"/>
    <hyperlink ref="D19" r:id="rId12" xr:uid="{EED72D73-A012-4E77-9A37-C233373B9D75}"/>
    <hyperlink ref="D11" r:id="rId13" xr:uid="{26987173-39B7-49F7-9CF7-67153E27565A}"/>
    <hyperlink ref="D15" r:id="rId14" xr:uid="{FE0D047F-3AAA-4AE1-8964-46A90D61CC6D}"/>
    <hyperlink ref="D16" r:id="rId15" xr:uid="{DF9349C0-0F00-42E3-B6B2-B581FAECEFAD}"/>
  </hyperlinks>
  <pageMargins left="0.511811024" right="0.511811024" top="0.78740157499999996" bottom="0.78740157499999996" header="0.31496062000000002" footer="0.31496062000000002"/>
  <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Quadro de Horários</vt:lpstr>
      <vt:lpstr>Planner Mensal</vt:lpstr>
      <vt:lpstr>Planner Semanal</vt:lpstr>
      <vt:lpstr>Notas</vt:lpstr>
      <vt:lpstr>Fluxograma EngPet</vt:lpstr>
      <vt:lpstr>ACE</vt:lpstr>
      <vt:lpstr>Contatos do Curso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 Magaton</dc:creator>
  <cp:lastModifiedBy>Juliana Magaton</cp:lastModifiedBy>
  <dcterms:created xsi:type="dcterms:W3CDTF">2021-03-14T23:15:52Z</dcterms:created>
  <dcterms:modified xsi:type="dcterms:W3CDTF">2021-04-12T20:49:25Z</dcterms:modified>
</cp:coreProperties>
</file>